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bookViews>
    <workbookView xWindow="0" yWindow="0" windowWidth="19200" windowHeight="10890"/>
  </bookViews>
  <sheets>
    <sheet name="Calculadora Interes Compues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9" i="1"/>
  <c r="A19" i="1"/>
  <c r="C19" i="1" s="1"/>
  <c r="G19" i="1" s="1"/>
  <c r="G18" i="1"/>
  <c r="B19" i="1" l="1"/>
  <c r="D19" i="1" s="1"/>
  <c r="A20" i="1"/>
  <c r="E19" i="1" l="1"/>
  <c r="F19" i="1" s="1"/>
  <c r="C20" i="1"/>
  <c r="G20" i="1"/>
  <c r="A21" i="1"/>
  <c r="C21" i="1" l="1"/>
  <c r="G21" i="1" s="1"/>
  <c r="B20" i="1"/>
  <c r="D20" i="1" s="1"/>
  <c r="E20" i="1" s="1"/>
  <c r="A22" i="1"/>
  <c r="C22" i="1" l="1"/>
  <c r="G22" i="1" s="1"/>
  <c r="F20" i="1"/>
  <c r="A23" i="1"/>
  <c r="B21" i="1" l="1"/>
  <c r="D21" i="1" s="1"/>
  <c r="C23" i="1"/>
  <c r="G23" i="1" s="1"/>
  <c r="A24" i="1"/>
  <c r="C24" i="1" l="1"/>
  <c r="G24" i="1" s="1"/>
  <c r="E21" i="1"/>
  <c r="F21" i="1" s="1"/>
  <c r="A25" i="1"/>
  <c r="B22" i="1" l="1"/>
  <c r="D22" i="1" s="1"/>
  <c r="C25" i="1"/>
  <c r="G25" i="1" s="1"/>
  <c r="A26" i="1"/>
  <c r="E22" i="1" l="1"/>
  <c r="F22" i="1" s="1"/>
  <c r="C26" i="1"/>
  <c r="G26" i="1" s="1"/>
  <c r="A27" i="1"/>
  <c r="B23" i="1" l="1"/>
  <c r="D23" i="1" s="1"/>
  <c r="E23" i="1" s="1"/>
  <c r="F23" i="1" s="1"/>
  <c r="B24" i="1" s="1"/>
  <c r="D24" i="1" s="1"/>
  <c r="C27" i="1"/>
  <c r="G27" i="1"/>
  <c r="A28" i="1"/>
  <c r="E24" i="1" l="1"/>
  <c r="F24" i="1" s="1"/>
  <c r="B25" i="1" s="1"/>
  <c r="D25" i="1" s="1"/>
  <c r="E25" i="1" s="1"/>
  <c r="F25" i="1" s="1"/>
  <c r="B26" i="1" s="1"/>
  <c r="D26" i="1" s="1"/>
  <c r="C28" i="1"/>
  <c r="G28" i="1" s="1"/>
  <c r="A29" i="1"/>
  <c r="E26" i="1" l="1"/>
  <c r="F26" i="1" s="1"/>
  <c r="B27" i="1" s="1"/>
  <c r="D27" i="1" s="1"/>
  <c r="E27" i="1" s="1"/>
  <c r="F27" i="1" s="1"/>
  <c r="B28" i="1" s="1"/>
  <c r="D28" i="1" s="1"/>
  <c r="C29" i="1"/>
  <c r="G29" i="1" s="1"/>
  <c r="A30" i="1"/>
  <c r="G30" i="1" l="1"/>
  <c r="E28" i="1"/>
  <c r="F28" i="1" s="1"/>
  <c r="B29" i="1" s="1"/>
  <c r="D29" i="1" s="1"/>
  <c r="C30" i="1"/>
  <c r="A31" i="1"/>
  <c r="E29" i="1" l="1"/>
  <c r="F29" i="1" s="1"/>
  <c r="B30" i="1" s="1"/>
  <c r="D30" i="1" s="1"/>
  <c r="E30" i="1" s="1"/>
  <c r="F30" i="1" s="1"/>
  <c r="B31" i="1" s="1"/>
  <c r="C31" i="1"/>
  <c r="G31" i="1" s="1"/>
  <c r="A32" i="1"/>
  <c r="G32" i="1" l="1"/>
  <c r="C32" i="1"/>
  <c r="D31" i="1"/>
  <c r="E31" i="1" s="1"/>
  <c r="F31" i="1" s="1"/>
  <c r="B32" i="1" s="1"/>
  <c r="D32" i="1" s="1"/>
  <c r="E32" i="1" s="1"/>
  <c r="A33" i="1"/>
  <c r="C33" i="1" l="1"/>
  <c r="G33" i="1" s="1"/>
  <c r="F32" i="1"/>
  <c r="B33" i="1" s="1"/>
  <c r="D33" i="1" s="1"/>
  <c r="E33" i="1" s="1"/>
  <c r="A34" i="1"/>
  <c r="F33" i="1" l="1"/>
  <c r="B34" i="1" s="1"/>
  <c r="C34" i="1"/>
  <c r="G34" i="1" s="1"/>
  <c r="A35" i="1"/>
  <c r="C35" i="1" l="1"/>
  <c r="G35" i="1" s="1"/>
  <c r="D34" i="1"/>
  <c r="A36" i="1"/>
  <c r="E34" i="1" l="1"/>
  <c r="F34" i="1" s="1"/>
  <c r="B35" i="1" s="1"/>
  <c r="D35" i="1" s="1"/>
  <c r="E35" i="1" s="1"/>
  <c r="F35" i="1" s="1"/>
  <c r="B36" i="1" s="1"/>
  <c r="D36" i="1" s="1"/>
  <c r="C36" i="1"/>
  <c r="G36" i="1"/>
  <c r="A37" i="1"/>
  <c r="E36" i="1" l="1"/>
  <c r="F36" i="1" s="1"/>
  <c r="B37" i="1" s="1"/>
  <c r="C37" i="1"/>
  <c r="G37" i="1" s="1"/>
  <c r="A38" i="1"/>
  <c r="D37" i="1" l="1"/>
  <c r="E37" i="1" s="1"/>
  <c r="F37" i="1" s="1"/>
  <c r="B38" i="1" s="1"/>
  <c r="C38" i="1"/>
  <c r="G38" i="1" s="1"/>
  <c r="A39" i="1"/>
  <c r="D38" i="1" l="1"/>
  <c r="E38" i="1" s="1"/>
  <c r="F38" i="1" s="1"/>
  <c r="B39" i="1" s="1"/>
  <c r="C39" i="1"/>
  <c r="A40" i="1"/>
  <c r="D39" i="1" l="1"/>
  <c r="E39" i="1" s="1"/>
  <c r="F39" i="1" s="1"/>
  <c r="B40" i="1" s="1"/>
  <c r="G39" i="1"/>
  <c r="C40" i="1"/>
  <c r="A41" i="1"/>
  <c r="D40" i="1" l="1"/>
  <c r="E40" i="1" s="1"/>
  <c r="F40" i="1" s="1"/>
  <c r="B41" i="1" s="1"/>
  <c r="G40" i="1"/>
  <c r="C41" i="1"/>
  <c r="G41" i="1"/>
  <c r="A42" i="1"/>
  <c r="D41" i="1" l="1"/>
  <c r="E41" i="1" s="1"/>
  <c r="F41" i="1" s="1"/>
  <c r="B42" i="1" s="1"/>
  <c r="D42" i="1" s="1"/>
  <c r="C42" i="1"/>
  <c r="G42" i="1" s="1"/>
  <c r="A43" i="1"/>
  <c r="E42" i="1" l="1"/>
  <c r="F42" i="1" s="1"/>
  <c r="B43" i="1" s="1"/>
  <c r="C43" i="1"/>
  <c r="G43" i="1" s="1"/>
  <c r="A44" i="1"/>
  <c r="D43" i="1" l="1"/>
  <c r="E43" i="1" s="1"/>
  <c r="F43" i="1" s="1"/>
  <c r="B44" i="1" s="1"/>
  <c r="D44" i="1" s="1"/>
  <c r="E44" i="1" s="1"/>
  <c r="C44" i="1"/>
  <c r="G44" i="1" s="1"/>
  <c r="A45" i="1"/>
  <c r="F44" i="1" l="1"/>
  <c r="B45" i="1" s="1"/>
  <c r="C45" i="1"/>
  <c r="G45" i="1" s="1"/>
  <c r="A46" i="1"/>
  <c r="C46" i="1" l="1"/>
  <c r="G46" i="1" s="1"/>
  <c r="D45" i="1"/>
  <c r="A47" i="1"/>
  <c r="E45" i="1" l="1"/>
  <c r="F45" i="1" s="1"/>
  <c r="B46" i="1" s="1"/>
  <c r="D46" i="1" s="1"/>
  <c r="C47" i="1"/>
  <c r="G47" i="1" s="1"/>
  <c r="A48" i="1"/>
  <c r="E46" i="1" l="1"/>
  <c r="F46" i="1"/>
  <c r="B47" i="1" s="1"/>
  <c r="D47" i="1" s="1"/>
  <c r="E47" i="1" s="1"/>
  <c r="F47" i="1" s="1"/>
  <c r="B48" i="1" s="1"/>
  <c r="D48" i="1" s="1"/>
  <c r="E48" i="1" s="1"/>
  <c r="C48" i="1"/>
  <c r="G48" i="1" s="1"/>
  <c r="A49" i="1"/>
  <c r="F48" i="1" l="1"/>
  <c r="B49" i="1" s="1"/>
  <c r="D49" i="1" s="1"/>
  <c r="E49" i="1" s="1"/>
  <c r="F49" i="1" s="1"/>
  <c r="B50" i="1" s="1"/>
  <c r="C49" i="1"/>
  <c r="G49" i="1" s="1"/>
  <c r="A50" i="1"/>
  <c r="C50" i="1" l="1"/>
  <c r="D50" i="1" s="1"/>
  <c r="A51" i="1"/>
  <c r="G50" i="1" l="1"/>
  <c r="E50" i="1"/>
  <c r="F50" i="1" s="1"/>
  <c r="B51" i="1" s="1"/>
  <c r="C51" i="1"/>
  <c r="A52" i="1"/>
  <c r="G51" i="1" l="1"/>
  <c r="D51" i="1"/>
  <c r="E51" i="1" s="1"/>
  <c r="F51" i="1" s="1"/>
  <c r="B52" i="1" s="1"/>
  <c r="C52" i="1"/>
  <c r="G52" i="1" s="1"/>
  <c r="A53" i="1"/>
  <c r="C53" i="1" l="1"/>
  <c r="G53" i="1" s="1"/>
  <c r="D52" i="1"/>
  <c r="A54" i="1"/>
  <c r="E52" i="1" l="1"/>
  <c r="F52" i="1" s="1"/>
  <c r="B53" i="1" s="1"/>
  <c r="D53" i="1" s="1"/>
  <c r="C54" i="1"/>
  <c r="G54" i="1" s="1"/>
  <c r="A55" i="1"/>
  <c r="E53" i="1" l="1"/>
  <c r="F53" i="1" s="1"/>
  <c r="B54" i="1" s="1"/>
  <c r="D54" i="1" s="1"/>
  <c r="C55" i="1"/>
  <c r="G55" i="1" s="1"/>
  <c r="A56" i="1"/>
  <c r="E54" i="1" l="1"/>
  <c r="F54" i="1" s="1"/>
  <c r="B55" i="1" s="1"/>
  <c r="D55" i="1" s="1"/>
  <c r="E55" i="1" s="1"/>
  <c r="F55" i="1" s="1"/>
  <c r="B56" i="1" s="1"/>
  <c r="D56" i="1" s="1"/>
  <c r="C56" i="1"/>
  <c r="G56" i="1" s="1"/>
  <c r="A57" i="1"/>
  <c r="E56" i="1" l="1"/>
  <c r="F56" i="1" s="1"/>
  <c r="B57" i="1" s="1"/>
  <c r="D57" i="1" s="1"/>
  <c r="C57" i="1"/>
  <c r="G57" i="1" s="1"/>
  <c r="A58" i="1"/>
  <c r="E57" i="1" l="1"/>
  <c r="F57" i="1" s="1"/>
  <c r="B58" i="1" s="1"/>
  <c r="D58" i="1" s="1"/>
  <c r="E58" i="1" s="1"/>
  <c r="C58" i="1"/>
  <c r="G58" i="1" s="1"/>
  <c r="A59" i="1"/>
  <c r="C59" i="1" l="1"/>
  <c r="G59" i="1" s="1"/>
  <c r="F58" i="1"/>
  <c r="B59" i="1" s="1"/>
  <c r="D59" i="1" s="1"/>
  <c r="E59" i="1" s="1"/>
  <c r="F59" i="1" s="1"/>
  <c r="B60" i="1" s="1"/>
  <c r="A60" i="1"/>
  <c r="C60" i="1" l="1"/>
  <c r="D60" i="1" s="1"/>
  <c r="A61" i="1"/>
  <c r="G60" i="1" l="1"/>
  <c r="E60" i="1"/>
  <c r="F60" i="1" s="1"/>
  <c r="B61" i="1" s="1"/>
  <c r="D61" i="1" s="1"/>
  <c r="E61" i="1" s="1"/>
  <c r="C61" i="1"/>
  <c r="G61" i="1"/>
  <c r="A62" i="1"/>
  <c r="C62" i="1" l="1"/>
  <c r="G62" i="1" s="1"/>
  <c r="F61" i="1"/>
  <c r="B62" i="1" s="1"/>
  <c r="D62" i="1" s="1"/>
  <c r="A63" i="1"/>
  <c r="E62" i="1" l="1"/>
  <c r="F62" i="1" s="1"/>
  <c r="B63" i="1" s="1"/>
  <c r="C63" i="1"/>
  <c r="G63" i="1"/>
  <c r="A64" i="1"/>
  <c r="D63" i="1" l="1"/>
  <c r="E63" i="1" s="1"/>
  <c r="F63" i="1" s="1"/>
  <c r="B64" i="1" s="1"/>
  <c r="C64" i="1"/>
  <c r="D64" i="1" s="1"/>
  <c r="A65" i="1"/>
  <c r="G64" i="1" l="1"/>
  <c r="E64" i="1"/>
  <c r="F64" i="1" s="1"/>
  <c r="B65" i="1" s="1"/>
  <c r="C65" i="1"/>
  <c r="A66" i="1"/>
  <c r="D65" i="1" l="1"/>
  <c r="G65" i="1"/>
  <c r="E65" i="1"/>
  <c r="F65" i="1" s="1"/>
  <c r="B66" i="1" s="1"/>
  <c r="C66" i="1"/>
  <c r="A67" i="1"/>
  <c r="D66" i="1" l="1"/>
  <c r="E66" i="1" s="1"/>
  <c r="F66" i="1" s="1"/>
  <c r="B67" i="1" s="1"/>
  <c r="G66" i="1"/>
  <c r="C67" i="1"/>
  <c r="A68" i="1"/>
  <c r="G67" i="1" l="1"/>
  <c r="D67" i="1"/>
  <c r="E67" i="1" s="1"/>
  <c r="F67" i="1" s="1"/>
  <c r="B68" i="1" s="1"/>
  <c r="D68" i="1" s="1"/>
  <c r="C68" i="1"/>
  <c r="A69" i="1"/>
  <c r="G68" i="1" l="1"/>
  <c r="C69" i="1"/>
  <c r="E68" i="1"/>
  <c r="F68" i="1" s="1"/>
  <c r="B69" i="1" s="1"/>
  <c r="D69" i="1" s="1"/>
  <c r="A70" i="1"/>
  <c r="G69" i="1" l="1"/>
  <c r="E69" i="1"/>
  <c r="F69" i="1" s="1"/>
  <c r="B70" i="1" s="1"/>
  <c r="C70" i="1"/>
  <c r="A71" i="1"/>
  <c r="G70" i="1" l="1"/>
  <c r="D70" i="1"/>
  <c r="E70" i="1" s="1"/>
  <c r="F70" i="1" s="1"/>
  <c r="B71" i="1" s="1"/>
  <c r="C71" i="1"/>
  <c r="A72" i="1"/>
  <c r="D71" i="1" l="1"/>
  <c r="E71" i="1" s="1"/>
  <c r="F71" i="1" s="1"/>
  <c r="B72" i="1" s="1"/>
  <c r="G71" i="1"/>
  <c r="C72" i="1"/>
  <c r="A73" i="1"/>
  <c r="G72" i="1" l="1"/>
  <c r="G73" i="1" s="1"/>
  <c r="D72" i="1"/>
  <c r="E72" i="1" s="1"/>
  <c r="F72" i="1" s="1"/>
  <c r="B73" i="1" s="1"/>
  <c r="C73" i="1"/>
  <c r="A74" i="1"/>
  <c r="D73" i="1" l="1"/>
  <c r="E73" i="1" s="1"/>
  <c r="C74" i="1"/>
  <c r="G74" i="1"/>
  <c r="A75" i="1"/>
  <c r="F73" i="1" l="1"/>
  <c r="B74" i="1" s="1"/>
  <c r="D74" i="1" s="1"/>
  <c r="C75" i="1"/>
  <c r="G75" i="1" s="1"/>
  <c r="A76" i="1"/>
  <c r="C76" i="1" l="1"/>
  <c r="G76" i="1" s="1"/>
  <c r="E74" i="1"/>
  <c r="F74" i="1" s="1"/>
  <c r="B75" i="1" s="1"/>
  <c r="D75" i="1" s="1"/>
  <c r="E75" i="1" s="1"/>
  <c r="F75" i="1" s="1"/>
  <c r="B76" i="1" s="1"/>
  <c r="D76" i="1" s="1"/>
  <c r="A77" i="1"/>
  <c r="E76" i="1" l="1"/>
  <c r="F76" i="1" s="1"/>
  <c r="B77" i="1" s="1"/>
  <c r="C77" i="1"/>
  <c r="G77" i="1" s="1"/>
  <c r="A78" i="1"/>
  <c r="D77" i="1" l="1"/>
  <c r="E77" i="1"/>
  <c r="F77" i="1" s="1"/>
  <c r="B78" i="1" s="1"/>
  <c r="C78" i="1"/>
  <c r="G78" i="1" s="1"/>
  <c r="A79" i="1"/>
  <c r="D78" i="1" l="1"/>
  <c r="E78" i="1" s="1"/>
  <c r="F78" i="1" s="1"/>
  <c r="B79" i="1" s="1"/>
  <c r="D79" i="1" s="1"/>
  <c r="E79" i="1" s="1"/>
  <c r="F79" i="1" s="1"/>
  <c r="B80" i="1" s="1"/>
  <c r="C79" i="1"/>
  <c r="G79" i="1" s="1"/>
  <c r="A80" i="1"/>
  <c r="C80" i="1" l="1"/>
  <c r="D80" i="1" s="1"/>
  <c r="A81" i="1"/>
  <c r="G80" i="1" l="1"/>
  <c r="E80" i="1"/>
  <c r="F80" i="1" s="1"/>
  <c r="B81" i="1" s="1"/>
  <c r="D81" i="1" s="1"/>
  <c r="C81" i="1"/>
  <c r="A82" i="1"/>
  <c r="G81" i="1" l="1"/>
  <c r="E81" i="1"/>
  <c r="F81" i="1" s="1"/>
  <c r="B82" i="1" s="1"/>
  <c r="C82" i="1"/>
  <c r="A83" i="1"/>
  <c r="G82" i="1" l="1"/>
  <c r="D82" i="1"/>
  <c r="E82" i="1" s="1"/>
  <c r="F82" i="1" s="1"/>
  <c r="B83" i="1" s="1"/>
  <c r="D83" i="1" s="1"/>
  <c r="E83" i="1" s="1"/>
  <c r="F83" i="1" s="1"/>
  <c r="C83" i="1"/>
  <c r="G83" i="1" s="1"/>
  <c r="A84" i="1"/>
  <c r="C84" i="1" l="1"/>
  <c r="G84" i="1" s="1"/>
  <c r="B84" i="1"/>
  <c r="A85" i="1"/>
  <c r="D84" i="1" l="1"/>
  <c r="E84" i="1" s="1"/>
  <c r="F84" i="1" s="1"/>
  <c r="B85" i="1" s="1"/>
  <c r="C85" i="1"/>
  <c r="A86" i="1"/>
  <c r="D85" i="1" l="1"/>
  <c r="E85" i="1" s="1"/>
  <c r="F85" i="1" s="1"/>
  <c r="B86" i="1" s="1"/>
  <c r="G85" i="1"/>
  <c r="C86" i="1"/>
  <c r="A87" i="1"/>
  <c r="D86" i="1" l="1"/>
  <c r="E86" i="1" s="1"/>
  <c r="F86" i="1" s="1"/>
  <c r="B87" i="1" s="1"/>
  <c r="C87" i="1"/>
  <c r="G86" i="1"/>
  <c r="G87" i="1" s="1"/>
  <c r="A88" i="1"/>
  <c r="D87" i="1" l="1"/>
  <c r="E87" i="1" s="1"/>
  <c r="F87" i="1" s="1"/>
  <c r="B88" i="1" s="1"/>
  <c r="C88" i="1"/>
  <c r="A89" i="1"/>
  <c r="D88" i="1" l="1"/>
  <c r="E88" i="1" s="1"/>
  <c r="F88" i="1" s="1"/>
  <c r="B89" i="1" s="1"/>
  <c r="G88" i="1"/>
  <c r="C89" i="1"/>
  <c r="G89" i="1" s="1"/>
  <c r="A90" i="1"/>
  <c r="D89" i="1" l="1"/>
  <c r="E89" i="1" s="1"/>
  <c r="F89" i="1" s="1"/>
  <c r="B90" i="1" s="1"/>
  <c r="C90" i="1"/>
  <c r="G90" i="1" s="1"/>
  <c r="A91" i="1"/>
  <c r="D90" i="1" l="1"/>
  <c r="E90" i="1" s="1"/>
  <c r="F90" i="1" s="1"/>
  <c r="B91" i="1" s="1"/>
  <c r="C91" i="1"/>
  <c r="G91" i="1" s="1"/>
  <c r="A92" i="1"/>
  <c r="D91" i="1" l="1"/>
  <c r="E91" i="1" s="1"/>
  <c r="F91" i="1" s="1"/>
  <c r="B92" i="1" s="1"/>
  <c r="C92" i="1"/>
  <c r="A93" i="1"/>
  <c r="D92" i="1" l="1"/>
  <c r="E92" i="1" s="1"/>
  <c r="C93" i="1"/>
  <c r="G92" i="1"/>
  <c r="G93" i="1" s="1"/>
  <c r="A94" i="1"/>
  <c r="F92" i="1" l="1"/>
  <c r="B93" i="1" s="1"/>
  <c r="C94" i="1"/>
  <c r="G94" i="1" s="1"/>
  <c r="D93" i="1"/>
  <c r="A95" i="1"/>
  <c r="C95" i="1" l="1"/>
  <c r="G95" i="1" s="1"/>
  <c r="E93" i="1"/>
  <c r="F93" i="1" s="1"/>
  <c r="B94" i="1" s="1"/>
  <c r="D94" i="1" s="1"/>
  <c r="E94" i="1" s="1"/>
  <c r="F94" i="1" s="1"/>
  <c r="B95" i="1" s="1"/>
  <c r="D95" i="1" s="1"/>
  <c r="E95" i="1" s="1"/>
  <c r="F95" i="1" s="1"/>
  <c r="A96" i="1"/>
  <c r="B96" i="1" l="1"/>
  <c r="C96" i="1"/>
  <c r="G96" i="1" s="1"/>
  <c r="A97" i="1"/>
  <c r="C97" i="1" l="1"/>
  <c r="G97" i="1" s="1"/>
  <c r="D96" i="1"/>
  <c r="A98" i="1"/>
  <c r="C98" i="1" l="1"/>
  <c r="G98" i="1" s="1"/>
  <c r="E96" i="1"/>
  <c r="F96" i="1" s="1"/>
  <c r="B97" i="1" s="1"/>
  <c r="D97" i="1" s="1"/>
  <c r="A99" i="1"/>
  <c r="E97" i="1" l="1"/>
  <c r="F97" i="1" s="1"/>
  <c r="B98" i="1" s="1"/>
  <c r="D98" i="1" s="1"/>
  <c r="E98" i="1" s="1"/>
  <c r="F98" i="1" s="1"/>
  <c r="B99" i="1" s="1"/>
  <c r="C99" i="1"/>
  <c r="G99" i="1"/>
  <c r="A100" i="1"/>
  <c r="D99" i="1" l="1"/>
  <c r="E99" i="1"/>
  <c r="F99" i="1" s="1"/>
  <c r="B100" i="1" s="1"/>
  <c r="C100" i="1"/>
  <c r="G100" i="1" s="1"/>
  <c r="A101" i="1"/>
  <c r="D100" i="1" l="1"/>
  <c r="E100" i="1"/>
  <c r="F100" i="1" s="1"/>
  <c r="B101" i="1" s="1"/>
  <c r="C101" i="1"/>
  <c r="G101" i="1" s="1"/>
  <c r="A102" i="1"/>
  <c r="D101" i="1" l="1"/>
  <c r="E101" i="1" s="1"/>
  <c r="F101" i="1" s="1"/>
  <c r="B102" i="1" s="1"/>
  <c r="C102" i="1"/>
  <c r="G102" i="1" s="1"/>
  <c r="A103" i="1"/>
  <c r="D102" i="1" l="1"/>
  <c r="E102" i="1" s="1"/>
  <c r="F102" i="1" s="1"/>
  <c r="B103" i="1" s="1"/>
  <c r="C103" i="1"/>
  <c r="G103" i="1"/>
  <c r="A104" i="1"/>
  <c r="D103" i="1" l="1"/>
  <c r="E103" i="1" s="1"/>
  <c r="F103" i="1" s="1"/>
  <c r="B104" i="1" s="1"/>
  <c r="D104" i="1" s="1"/>
  <c r="E104" i="1" s="1"/>
  <c r="C104" i="1"/>
  <c r="G104" i="1"/>
  <c r="A105" i="1"/>
  <c r="C105" i="1" l="1"/>
  <c r="G105" i="1"/>
  <c r="F104" i="1"/>
  <c r="B105" i="1" s="1"/>
  <c r="D105" i="1" s="1"/>
  <c r="A106" i="1"/>
  <c r="C106" i="1" l="1"/>
  <c r="G106" i="1" s="1"/>
  <c r="E105" i="1"/>
  <c r="F105" i="1" s="1"/>
  <c r="B106" i="1" s="1"/>
  <c r="A107" i="1"/>
  <c r="D106" i="1" l="1"/>
  <c r="E106" i="1" s="1"/>
  <c r="F106" i="1" s="1"/>
  <c r="B107" i="1" s="1"/>
  <c r="C107" i="1"/>
  <c r="A108" i="1"/>
  <c r="D107" i="1" l="1"/>
  <c r="E107" i="1" s="1"/>
  <c r="F107" i="1" s="1"/>
  <c r="B108" i="1" s="1"/>
  <c r="D108" i="1" s="1"/>
  <c r="C108" i="1"/>
  <c r="G107" i="1"/>
  <c r="G108" i="1" s="1"/>
  <c r="A109" i="1"/>
  <c r="E108" i="1" l="1"/>
  <c r="F108" i="1" s="1"/>
  <c r="B109" i="1" s="1"/>
  <c r="C109" i="1"/>
  <c r="G109" i="1" s="1"/>
  <c r="A110" i="1"/>
  <c r="D109" i="1" l="1"/>
  <c r="E109" i="1"/>
  <c r="F109" i="1" s="1"/>
  <c r="B110" i="1" s="1"/>
  <c r="C110" i="1"/>
  <c r="G110" i="1" s="1"/>
  <c r="A111" i="1"/>
  <c r="D110" i="1" l="1"/>
  <c r="E110" i="1" s="1"/>
  <c r="F110" i="1" s="1"/>
  <c r="B111" i="1" s="1"/>
  <c r="C111" i="1"/>
  <c r="D111" i="1" s="1"/>
  <c r="G111" i="1"/>
  <c r="A112" i="1"/>
  <c r="E111" i="1" l="1"/>
  <c r="F111" i="1"/>
  <c r="B112" i="1" s="1"/>
  <c r="C112" i="1"/>
  <c r="G112" i="1"/>
  <c r="A113" i="1"/>
  <c r="D112" i="1" l="1"/>
  <c r="E112" i="1" s="1"/>
  <c r="F112" i="1" s="1"/>
  <c r="B113" i="1" s="1"/>
  <c r="C113" i="1"/>
  <c r="G113" i="1"/>
  <c r="A114" i="1"/>
  <c r="D113" i="1" l="1"/>
  <c r="E113" i="1"/>
  <c r="F113" i="1" s="1"/>
  <c r="B114" i="1" s="1"/>
  <c r="C114" i="1"/>
  <c r="G114" i="1" s="1"/>
  <c r="A115" i="1"/>
  <c r="D114" i="1" l="1"/>
  <c r="E114" i="1" s="1"/>
  <c r="F114" i="1" s="1"/>
  <c r="B115" i="1" s="1"/>
  <c r="C115" i="1"/>
  <c r="A116" i="1"/>
  <c r="D115" i="1" l="1"/>
  <c r="E115" i="1" s="1"/>
  <c r="F115" i="1" s="1"/>
  <c r="B116" i="1" s="1"/>
  <c r="C116" i="1"/>
  <c r="G115" i="1"/>
  <c r="G116" i="1" s="1"/>
  <c r="A117" i="1"/>
  <c r="D116" i="1" l="1"/>
  <c r="E116" i="1"/>
  <c r="F116" i="1" s="1"/>
  <c r="B117" i="1" s="1"/>
  <c r="C117" i="1"/>
  <c r="G117" i="1" s="1"/>
  <c r="A118" i="1"/>
  <c r="C118" i="1" l="1"/>
  <c r="G118" i="1" s="1"/>
  <c r="D117" i="1"/>
  <c r="A119" i="1"/>
  <c r="C119" i="1" l="1"/>
  <c r="G119" i="1" s="1"/>
  <c r="E117" i="1"/>
  <c r="F117" i="1" s="1"/>
  <c r="B118" i="1" s="1"/>
  <c r="D118" i="1" s="1"/>
  <c r="E118" i="1" s="1"/>
  <c r="F118" i="1" s="1"/>
  <c r="B119" i="1" s="1"/>
  <c r="D119" i="1" s="1"/>
  <c r="A120" i="1"/>
  <c r="E119" i="1" l="1"/>
  <c r="F119" i="1" s="1"/>
  <c r="B120" i="1" s="1"/>
  <c r="C120" i="1"/>
  <c r="G120" i="1"/>
  <c r="A121" i="1"/>
  <c r="D120" i="1" l="1"/>
  <c r="E120" i="1" s="1"/>
  <c r="F120" i="1" s="1"/>
  <c r="B121" i="1" s="1"/>
  <c r="C121" i="1"/>
  <c r="G121" i="1" s="1"/>
  <c r="A122" i="1"/>
  <c r="D121" i="1" l="1"/>
  <c r="E121" i="1"/>
  <c r="F121" i="1" s="1"/>
  <c r="B122" i="1" s="1"/>
  <c r="C122" i="1"/>
  <c r="G122" i="1" s="1"/>
  <c r="A123" i="1"/>
  <c r="D122" i="1" l="1"/>
  <c r="E122" i="1" s="1"/>
  <c r="F122" i="1" s="1"/>
  <c r="B123" i="1" s="1"/>
  <c r="C123" i="1"/>
  <c r="G123" i="1" s="1"/>
  <c r="A124" i="1"/>
  <c r="D123" i="1" l="1"/>
  <c r="C124" i="1"/>
  <c r="G124" i="1" s="1"/>
  <c r="A125" i="1"/>
  <c r="E123" i="1" l="1"/>
  <c r="F123" i="1" s="1"/>
  <c r="B124" i="1" s="1"/>
  <c r="D124" i="1" s="1"/>
  <c r="C125" i="1"/>
  <c r="G125" i="1" s="1"/>
  <c r="A126" i="1"/>
  <c r="E124" i="1" l="1"/>
  <c r="F124" i="1"/>
  <c r="B125" i="1" s="1"/>
  <c r="D125" i="1" s="1"/>
  <c r="E125" i="1" s="1"/>
  <c r="F125" i="1" s="1"/>
  <c r="B126" i="1" s="1"/>
  <c r="C126" i="1"/>
  <c r="D126" i="1" s="1"/>
  <c r="E126" i="1" s="1"/>
  <c r="F126" i="1" s="1"/>
  <c r="A127" i="1"/>
  <c r="B127" i="1" l="1"/>
  <c r="G126" i="1"/>
  <c r="C127" i="1"/>
  <c r="D127" i="1" s="1"/>
  <c r="A128" i="1"/>
  <c r="G127" i="1" l="1"/>
  <c r="C128" i="1"/>
  <c r="E127" i="1"/>
  <c r="F127" i="1" s="1"/>
  <c r="B128" i="1" s="1"/>
  <c r="D128" i="1" s="1"/>
  <c r="G128" i="1"/>
  <c r="A129" i="1"/>
  <c r="E128" i="1" l="1"/>
  <c r="F128" i="1" s="1"/>
  <c r="B129" i="1" s="1"/>
  <c r="C129" i="1"/>
  <c r="G129" i="1"/>
  <c r="A130" i="1"/>
  <c r="D129" i="1" l="1"/>
  <c r="E129" i="1" s="1"/>
  <c r="C130" i="1"/>
  <c r="G130" i="1" s="1"/>
  <c r="A131" i="1"/>
  <c r="F129" i="1" l="1"/>
  <c r="B130" i="1" s="1"/>
  <c r="D130" i="1"/>
  <c r="E130" i="1" s="1"/>
  <c r="F130" i="1" s="1"/>
  <c r="B131" i="1" s="1"/>
  <c r="C131" i="1"/>
  <c r="G131" i="1" s="1"/>
  <c r="A132" i="1"/>
  <c r="C132" i="1" l="1"/>
  <c r="G132" i="1" s="1"/>
  <c r="D131" i="1"/>
  <c r="A133" i="1"/>
  <c r="E131" i="1" l="1"/>
  <c r="F131" i="1" s="1"/>
  <c r="B132" i="1" s="1"/>
  <c r="D132" i="1" s="1"/>
  <c r="C133" i="1"/>
  <c r="G133" i="1" s="1"/>
  <c r="A134" i="1"/>
  <c r="E132" i="1" l="1"/>
  <c r="F132" i="1" s="1"/>
  <c r="B133" i="1" s="1"/>
  <c r="D133" i="1" s="1"/>
  <c r="C134" i="1"/>
  <c r="G134" i="1" s="1"/>
  <c r="A135" i="1"/>
  <c r="E133" i="1" l="1"/>
  <c r="F133" i="1" s="1"/>
  <c r="B134" i="1" s="1"/>
  <c r="D134" i="1" s="1"/>
  <c r="C135" i="1"/>
  <c r="G135" i="1"/>
  <c r="A136" i="1"/>
  <c r="E134" i="1" l="1"/>
  <c r="F134" i="1" s="1"/>
  <c r="B135" i="1" s="1"/>
  <c r="D135" i="1" s="1"/>
  <c r="C136" i="1"/>
  <c r="G136" i="1" s="1"/>
  <c r="A137" i="1"/>
  <c r="E135" i="1" l="1"/>
  <c r="F135" i="1" s="1"/>
  <c r="B136" i="1" s="1"/>
  <c r="D136" i="1" s="1"/>
  <c r="C137" i="1"/>
  <c r="G137" i="1"/>
  <c r="A138" i="1"/>
  <c r="E136" i="1" l="1"/>
  <c r="F136" i="1" s="1"/>
  <c r="B137" i="1" s="1"/>
  <c r="D137" i="1" s="1"/>
  <c r="C138" i="1"/>
  <c r="G138" i="1" s="1"/>
  <c r="A139" i="1"/>
  <c r="E137" i="1" l="1"/>
  <c r="F137" i="1" s="1"/>
  <c r="B138" i="1" s="1"/>
  <c r="D138" i="1" s="1"/>
  <c r="E138" i="1" s="1"/>
  <c r="F138" i="1" s="1"/>
  <c r="B139" i="1" s="1"/>
  <c r="C139" i="1"/>
  <c r="G139" i="1" s="1"/>
  <c r="A140" i="1"/>
  <c r="D139" i="1" l="1"/>
  <c r="E139" i="1" s="1"/>
  <c r="F139" i="1" s="1"/>
  <c r="B140" i="1" s="1"/>
  <c r="C140" i="1"/>
  <c r="G140" i="1" s="1"/>
  <c r="A141" i="1"/>
  <c r="D140" i="1" l="1"/>
  <c r="E140" i="1"/>
  <c r="F140" i="1"/>
  <c r="B141" i="1" s="1"/>
  <c r="C141" i="1"/>
  <c r="G141" i="1" s="1"/>
  <c r="A142" i="1"/>
  <c r="D141" i="1" l="1"/>
  <c r="C142" i="1"/>
  <c r="G142" i="1" s="1"/>
  <c r="A143" i="1"/>
  <c r="C143" i="1" l="1"/>
  <c r="G143" i="1" s="1"/>
  <c r="E141" i="1"/>
  <c r="F141" i="1" s="1"/>
  <c r="B142" i="1" s="1"/>
  <c r="D142" i="1" s="1"/>
  <c r="A144" i="1"/>
  <c r="E142" i="1" l="1"/>
  <c r="F142" i="1"/>
  <c r="B143" i="1" s="1"/>
  <c r="D143" i="1" s="1"/>
  <c r="C144" i="1"/>
  <c r="G144" i="1" s="1"/>
  <c r="A145" i="1"/>
  <c r="E143" i="1" l="1"/>
  <c r="F143" i="1" s="1"/>
  <c r="B144" i="1" s="1"/>
  <c r="D144" i="1" s="1"/>
  <c r="C145" i="1"/>
  <c r="G145" i="1" s="1"/>
  <c r="A146" i="1"/>
  <c r="E144" i="1" l="1"/>
  <c r="F144" i="1" s="1"/>
  <c r="B145" i="1" s="1"/>
  <c r="D145" i="1" s="1"/>
  <c r="C146" i="1"/>
  <c r="G146" i="1" s="1"/>
  <c r="A147" i="1"/>
  <c r="E145" i="1" l="1"/>
  <c r="F145" i="1"/>
  <c r="B146" i="1" s="1"/>
  <c r="D146" i="1" s="1"/>
  <c r="C147" i="1"/>
  <c r="G147" i="1" s="1"/>
  <c r="A148" i="1"/>
  <c r="E146" i="1" l="1"/>
  <c r="F146" i="1" s="1"/>
  <c r="B147" i="1" s="1"/>
  <c r="D147" i="1" s="1"/>
  <c r="C148" i="1"/>
  <c r="G148" i="1" s="1"/>
  <c r="A149" i="1"/>
  <c r="E147" i="1" l="1"/>
  <c r="F147" i="1" s="1"/>
  <c r="B148" i="1" s="1"/>
  <c r="D148" i="1" s="1"/>
  <c r="C149" i="1"/>
  <c r="G149" i="1" s="1"/>
  <c r="A150" i="1"/>
  <c r="E148" i="1" l="1"/>
  <c r="F148" i="1" s="1"/>
  <c r="B149" i="1" s="1"/>
  <c r="D149" i="1" s="1"/>
  <c r="C150" i="1"/>
  <c r="G150" i="1" s="1"/>
  <c r="A151" i="1"/>
  <c r="E149" i="1" l="1"/>
  <c r="F149" i="1" s="1"/>
  <c r="B150" i="1" s="1"/>
  <c r="D150" i="1" s="1"/>
  <c r="C151" i="1"/>
  <c r="G151" i="1"/>
  <c r="A152" i="1"/>
  <c r="E150" i="1" l="1"/>
  <c r="F150" i="1" s="1"/>
  <c r="B151" i="1" s="1"/>
  <c r="D151" i="1" s="1"/>
  <c r="C152" i="1"/>
  <c r="G152" i="1" s="1"/>
  <c r="A153" i="1"/>
  <c r="C153" i="1" l="1"/>
  <c r="G153" i="1" s="1"/>
  <c r="E151" i="1"/>
  <c r="F151" i="1"/>
  <c r="B152" i="1" s="1"/>
  <c r="D152" i="1" s="1"/>
  <c r="A154" i="1"/>
  <c r="E152" i="1" l="1"/>
  <c r="F152" i="1" s="1"/>
  <c r="B153" i="1" s="1"/>
  <c r="D153" i="1" s="1"/>
  <c r="C154" i="1"/>
  <c r="G154" i="1" s="1"/>
  <c r="A155" i="1"/>
  <c r="C155" i="1" l="1"/>
  <c r="G155" i="1" s="1"/>
  <c r="E153" i="1"/>
  <c r="F153" i="1" s="1"/>
  <c r="B154" i="1" s="1"/>
  <c r="D154" i="1" s="1"/>
  <c r="E154" i="1" s="1"/>
  <c r="F154" i="1" s="1"/>
  <c r="B155" i="1" s="1"/>
  <c r="D155" i="1" s="1"/>
  <c r="A156" i="1"/>
  <c r="E155" i="1" l="1"/>
  <c r="F155" i="1" s="1"/>
  <c r="B156" i="1" s="1"/>
  <c r="C156" i="1"/>
  <c r="G156" i="1" s="1"/>
  <c r="A157" i="1"/>
  <c r="D156" i="1" l="1"/>
  <c r="E156" i="1" s="1"/>
  <c r="F156" i="1" s="1"/>
  <c r="B157" i="1" s="1"/>
  <c r="C157" i="1"/>
  <c r="G157" i="1" s="1"/>
  <c r="A158" i="1"/>
  <c r="C158" i="1" l="1"/>
  <c r="G158" i="1" s="1"/>
  <c r="D157" i="1"/>
  <c r="A159" i="1"/>
  <c r="C159" i="1" l="1"/>
  <c r="G159" i="1" s="1"/>
  <c r="E157" i="1"/>
  <c r="F157" i="1"/>
  <c r="B158" i="1" s="1"/>
  <c r="D158" i="1" s="1"/>
  <c r="A160" i="1"/>
  <c r="E158" i="1" l="1"/>
  <c r="F158" i="1" s="1"/>
  <c r="B159" i="1" s="1"/>
  <c r="D159" i="1" s="1"/>
  <c r="C160" i="1"/>
  <c r="G160" i="1" s="1"/>
  <c r="A161" i="1"/>
  <c r="E159" i="1" l="1"/>
  <c r="F159" i="1" s="1"/>
  <c r="B160" i="1" s="1"/>
  <c r="D160" i="1" s="1"/>
  <c r="C161" i="1"/>
  <c r="G161" i="1" s="1"/>
  <c r="A162" i="1"/>
  <c r="E160" i="1" l="1"/>
  <c r="F160" i="1"/>
  <c r="B161" i="1" s="1"/>
  <c r="D161" i="1" s="1"/>
  <c r="C162" i="1"/>
  <c r="G162" i="1" s="1"/>
  <c r="A163" i="1"/>
  <c r="E161" i="1" l="1"/>
  <c r="F161" i="1"/>
  <c r="B162" i="1" s="1"/>
  <c r="D162" i="1" s="1"/>
  <c r="C163" i="1"/>
  <c r="G163" i="1" s="1"/>
  <c r="A164" i="1"/>
  <c r="E162" i="1" l="1"/>
  <c r="F162" i="1" s="1"/>
  <c r="B163" i="1" s="1"/>
  <c r="D163" i="1" s="1"/>
  <c r="C164" i="1"/>
  <c r="G164" i="1" s="1"/>
  <c r="A165" i="1"/>
  <c r="E163" i="1" l="1"/>
  <c r="F163" i="1" s="1"/>
  <c r="B164" i="1" s="1"/>
  <c r="D164" i="1" s="1"/>
  <c r="C165" i="1"/>
  <c r="G165" i="1"/>
  <c r="A166" i="1"/>
  <c r="C166" i="1" l="1"/>
  <c r="G166" i="1" s="1"/>
  <c r="E164" i="1"/>
  <c r="F164" i="1"/>
  <c r="B165" i="1" s="1"/>
  <c r="D165" i="1" s="1"/>
  <c r="A167" i="1"/>
  <c r="E165" i="1" l="1"/>
  <c r="F165" i="1"/>
  <c r="B166" i="1" s="1"/>
  <c r="D166" i="1" s="1"/>
  <c r="C167" i="1"/>
  <c r="G167" i="1" s="1"/>
  <c r="A168" i="1"/>
  <c r="E166" i="1" l="1"/>
  <c r="F166" i="1" s="1"/>
  <c r="B167" i="1" s="1"/>
  <c r="D167" i="1" s="1"/>
  <c r="C168" i="1"/>
  <c r="G168" i="1" s="1"/>
  <c r="A169" i="1"/>
  <c r="E167" i="1" l="1"/>
  <c r="F167" i="1" s="1"/>
  <c r="B168" i="1" s="1"/>
  <c r="D168" i="1" s="1"/>
  <c r="C169" i="1"/>
  <c r="G169" i="1" s="1"/>
  <c r="A170" i="1"/>
  <c r="E168" i="1" l="1"/>
  <c r="F168" i="1" s="1"/>
  <c r="B169" i="1" s="1"/>
  <c r="D169" i="1" s="1"/>
  <c r="C170" i="1"/>
  <c r="G170" i="1" s="1"/>
  <c r="A171" i="1"/>
  <c r="E169" i="1" l="1"/>
  <c r="F169" i="1" s="1"/>
  <c r="B170" i="1" s="1"/>
  <c r="D170" i="1" s="1"/>
  <c r="C171" i="1"/>
  <c r="G171" i="1" s="1"/>
  <c r="A172" i="1"/>
  <c r="E170" i="1" l="1"/>
  <c r="F170" i="1" s="1"/>
  <c r="B171" i="1" s="1"/>
  <c r="D171" i="1" s="1"/>
  <c r="C172" i="1"/>
  <c r="G172" i="1" s="1"/>
  <c r="A173" i="1"/>
  <c r="C173" i="1" l="1"/>
  <c r="G173" i="1" s="1"/>
  <c r="E171" i="1"/>
  <c r="F171" i="1" s="1"/>
  <c r="B172" i="1" s="1"/>
  <c r="D172" i="1" s="1"/>
  <c r="A174" i="1"/>
  <c r="E172" i="1" l="1"/>
  <c r="F172" i="1"/>
  <c r="B173" i="1" s="1"/>
  <c r="D173" i="1" s="1"/>
  <c r="C174" i="1"/>
  <c r="G174" i="1" s="1"/>
  <c r="A175" i="1"/>
  <c r="E173" i="1" l="1"/>
  <c r="F173" i="1" s="1"/>
  <c r="B174" i="1" s="1"/>
  <c r="D174" i="1" s="1"/>
  <c r="C175" i="1"/>
  <c r="G175" i="1" s="1"/>
  <c r="A176" i="1"/>
  <c r="E174" i="1" l="1"/>
  <c r="F174" i="1" s="1"/>
  <c r="B175" i="1" s="1"/>
  <c r="D175" i="1" s="1"/>
  <c r="C176" i="1"/>
  <c r="G176" i="1" s="1"/>
  <c r="A177" i="1"/>
  <c r="E175" i="1" l="1"/>
  <c r="F175" i="1" s="1"/>
  <c r="B176" i="1" s="1"/>
  <c r="D176" i="1" s="1"/>
  <c r="C177" i="1"/>
  <c r="G177" i="1" s="1"/>
  <c r="A178" i="1"/>
  <c r="E176" i="1" l="1"/>
  <c r="F176" i="1" s="1"/>
  <c r="B177" i="1" s="1"/>
  <c r="D177" i="1" s="1"/>
  <c r="C178" i="1"/>
  <c r="G178" i="1" s="1"/>
  <c r="A179" i="1"/>
  <c r="E177" i="1" l="1"/>
  <c r="F177" i="1" s="1"/>
  <c r="B178" i="1" s="1"/>
  <c r="D178" i="1" s="1"/>
  <c r="C179" i="1"/>
  <c r="G179" i="1" s="1"/>
  <c r="A180" i="1"/>
  <c r="E178" i="1" l="1"/>
  <c r="F178" i="1"/>
  <c r="B179" i="1" s="1"/>
  <c r="D179" i="1" s="1"/>
  <c r="C180" i="1"/>
  <c r="G180" i="1" s="1"/>
  <c r="A181" i="1"/>
  <c r="E179" i="1" l="1"/>
  <c r="F179" i="1" s="1"/>
  <c r="B180" i="1" s="1"/>
  <c r="D180" i="1" s="1"/>
  <c r="C181" i="1"/>
  <c r="G181" i="1" s="1"/>
  <c r="A182" i="1"/>
  <c r="E180" i="1" l="1"/>
  <c r="F180" i="1" s="1"/>
  <c r="B181" i="1" s="1"/>
  <c r="D181" i="1" s="1"/>
  <c r="C182" i="1"/>
  <c r="G182" i="1" s="1"/>
  <c r="A183" i="1"/>
  <c r="E181" i="1" l="1"/>
  <c r="F181" i="1"/>
  <c r="B182" i="1" s="1"/>
  <c r="D182" i="1" s="1"/>
  <c r="C183" i="1"/>
  <c r="G183" i="1" s="1"/>
  <c r="A184" i="1"/>
  <c r="E182" i="1" l="1"/>
  <c r="F182" i="1" s="1"/>
  <c r="B183" i="1" s="1"/>
  <c r="D183" i="1" s="1"/>
  <c r="C184" i="1"/>
  <c r="G184" i="1" s="1"/>
  <c r="A185" i="1"/>
  <c r="E183" i="1" l="1"/>
  <c r="F183" i="1"/>
  <c r="B184" i="1" s="1"/>
  <c r="D184" i="1" s="1"/>
  <c r="C185" i="1"/>
  <c r="G185" i="1"/>
  <c r="A186" i="1"/>
  <c r="E184" i="1" l="1"/>
  <c r="F184" i="1" s="1"/>
  <c r="B185" i="1" s="1"/>
  <c r="D185" i="1" s="1"/>
  <c r="C186" i="1"/>
  <c r="G186" i="1" s="1"/>
  <c r="A187" i="1"/>
  <c r="E185" i="1" l="1"/>
  <c r="F185" i="1" s="1"/>
  <c r="B186" i="1" s="1"/>
  <c r="D186" i="1" s="1"/>
  <c r="C187" i="1"/>
  <c r="G187" i="1" s="1"/>
  <c r="A188" i="1"/>
  <c r="E186" i="1" l="1"/>
  <c r="F186" i="1" s="1"/>
  <c r="B187" i="1" s="1"/>
  <c r="D187" i="1" s="1"/>
  <c r="C188" i="1"/>
  <c r="G188" i="1" s="1"/>
  <c r="A189" i="1"/>
  <c r="E187" i="1" l="1"/>
  <c r="F187" i="1"/>
  <c r="B188" i="1" s="1"/>
  <c r="D188" i="1" s="1"/>
  <c r="C189" i="1"/>
  <c r="G189" i="1" s="1"/>
  <c r="A190" i="1"/>
  <c r="E188" i="1" l="1"/>
  <c r="F188" i="1" s="1"/>
  <c r="B189" i="1" s="1"/>
  <c r="D189" i="1" s="1"/>
  <c r="C190" i="1"/>
  <c r="G190" i="1" s="1"/>
  <c r="A191" i="1"/>
  <c r="E189" i="1" l="1"/>
  <c r="F189" i="1" s="1"/>
  <c r="B190" i="1" s="1"/>
  <c r="D190" i="1" s="1"/>
  <c r="C191" i="1"/>
  <c r="G191" i="1" s="1"/>
  <c r="A192" i="1"/>
  <c r="E190" i="1" l="1"/>
  <c r="F190" i="1" s="1"/>
  <c r="B191" i="1" s="1"/>
  <c r="D191" i="1" s="1"/>
  <c r="C192" i="1"/>
  <c r="G192" i="1" s="1"/>
  <c r="A193" i="1"/>
  <c r="E191" i="1" l="1"/>
  <c r="F191" i="1" s="1"/>
  <c r="B192" i="1" s="1"/>
  <c r="D192" i="1" s="1"/>
  <c r="C193" i="1"/>
  <c r="G193" i="1" s="1"/>
  <c r="A194" i="1"/>
  <c r="E192" i="1" l="1"/>
  <c r="F192" i="1" s="1"/>
  <c r="B193" i="1" s="1"/>
  <c r="D193" i="1" s="1"/>
  <c r="C194" i="1"/>
  <c r="G194" i="1" s="1"/>
  <c r="A195" i="1"/>
  <c r="E193" i="1" l="1"/>
  <c r="F193" i="1" s="1"/>
  <c r="B194" i="1" s="1"/>
  <c r="D194" i="1" s="1"/>
  <c r="C195" i="1"/>
  <c r="G195" i="1" s="1"/>
  <c r="A196" i="1"/>
  <c r="E194" i="1" l="1"/>
  <c r="F194" i="1" s="1"/>
  <c r="B195" i="1" s="1"/>
  <c r="D195" i="1" s="1"/>
  <c r="C196" i="1"/>
  <c r="G196" i="1" s="1"/>
  <c r="A197" i="1"/>
  <c r="E195" i="1" l="1"/>
  <c r="F195" i="1" s="1"/>
  <c r="B196" i="1" s="1"/>
  <c r="D196" i="1" s="1"/>
  <c r="C197" i="1"/>
  <c r="G197" i="1" s="1"/>
  <c r="A198" i="1"/>
  <c r="E196" i="1" l="1"/>
  <c r="F196" i="1" s="1"/>
  <c r="B197" i="1" s="1"/>
  <c r="D197" i="1" s="1"/>
  <c r="C198" i="1"/>
  <c r="G198" i="1" s="1"/>
  <c r="A199" i="1"/>
  <c r="E197" i="1" l="1"/>
  <c r="F197" i="1" s="1"/>
  <c r="B198" i="1" s="1"/>
  <c r="D198" i="1" s="1"/>
  <c r="C199" i="1"/>
  <c r="G199" i="1" s="1"/>
  <c r="A200" i="1"/>
  <c r="E198" i="1" l="1"/>
  <c r="F198" i="1" s="1"/>
  <c r="B199" i="1" s="1"/>
  <c r="D199" i="1" s="1"/>
  <c r="E199" i="1" s="1"/>
  <c r="F199" i="1" s="1"/>
  <c r="B200" i="1" s="1"/>
  <c r="D200" i="1" s="1"/>
  <c r="C200" i="1"/>
  <c r="G200" i="1" s="1"/>
  <c r="A201" i="1"/>
  <c r="E200" i="1" l="1"/>
  <c r="F200" i="1" s="1"/>
  <c r="B201" i="1" s="1"/>
  <c r="C201" i="1"/>
  <c r="G201" i="1" s="1"/>
  <c r="A202" i="1"/>
  <c r="D201" i="1" l="1"/>
  <c r="E201" i="1" s="1"/>
  <c r="F201" i="1" s="1"/>
  <c r="B202" i="1" s="1"/>
  <c r="D202" i="1" s="1"/>
  <c r="C202" i="1"/>
  <c r="G202" i="1" s="1"/>
  <c r="A203" i="1"/>
  <c r="E202" i="1" l="1"/>
  <c r="F202" i="1" s="1"/>
  <c r="B203" i="1" s="1"/>
  <c r="C203" i="1"/>
  <c r="G203" i="1" s="1"/>
  <c r="A204" i="1"/>
  <c r="D203" i="1" l="1"/>
  <c r="E203" i="1" s="1"/>
  <c r="F203" i="1" s="1"/>
  <c r="B204" i="1" s="1"/>
  <c r="C204" i="1"/>
  <c r="G204" i="1" s="1"/>
  <c r="A205" i="1"/>
  <c r="D204" i="1" l="1"/>
  <c r="E204" i="1" s="1"/>
  <c r="F204" i="1" s="1"/>
  <c r="B205" i="1" s="1"/>
  <c r="C205" i="1"/>
  <c r="G205" i="1" s="1"/>
  <c r="A206" i="1"/>
  <c r="D205" i="1" l="1"/>
  <c r="E205" i="1" s="1"/>
  <c r="F205" i="1"/>
  <c r="B206" i="1" s="1"/>
  <c r="C206" i="1"/>
  <c r="G206" i="1"/>
  <c r="A207" i="1"/>
  <c r="C207" i="1" l="1"/>
  <c r="G207" i="1" s="1"/>
  <c r="D206" i="1"/>
  <c r="A208" i="1"/>
  <c r="C208" i="1" l="1"/>
  <c r="G208" i="1" s="1"/>
  <c r="E206" i="1"/>
  <c r="F206" i="1"/>
  <c r="B207" i="1" s="1"/>
  <c r="D207" i="1" s="1"/>
  <c r="E207" i="1" s="1"/>
  <c r="F207" i="1" s="1"/>
  <c r="B208" i="1" s="1"/>
  <c r="D208" i="1" s="1"/>
  <c r="E208" i="1" s="1"/>
  <c r="A209" i="1"/>
  <c r="F208" i="1" l="1"/>
  <c r="B209" i="1" s="1"/>
  <c r="C209" i="1"/>
  <c r="G209" i="1" s="1"/>
  <c r="A210" i="1"/>
  <c r="D209" i="1" l="1"/>
  <c r="E209" i="1" s="1"/>
  <c r="C210" i="1"/>
  <c r="G210" i="1" s="1"/>
  <c r="F209" i="1"/>
  <c r="B210" i="1" s="1"/>
  <c r="D210" i="1" s="1"/>
  <c r="A211" i="1"/>
  <c r="C211" i="1" l="1"/>
  <c r="G211" i="1" s="1"/>
  <c r="E210" i="1"/>
  <c r="F210" i="1" s="1"/>
  <c r="B211" i="1" s="1"/>
  <c r="D211" i="1" s="1"/>
  <c r="E211" i="1" s="1"/>
  <c r="F211" i="1" s="1"/>
  <c r="A212" i="1"/>
  <c r="B212" i="1" l="1"/>
  <c r="C212" i="1"/>
  <c r="G212" i="1"/>
  <c r="A213" i="1"/>
  <c r="D212" i="1" l="1"/>
  <c r="E212" i="1"/>
  <c r="F212" i="1"/>
  <c r="B213" i="1" s="1"/>
  <c r="C213" i="1"/>
  <c r="G213" i="1" s="1"/>
  <c r="A214" i="1"/>
  <c r="C214" i="1" l="1"/>
  <c r="G214" i="1" s="1"/>
  <c r="D213" i="1"/>
  <c r="A215" i="1"/>
  <c r="C215" i="1" l="1"/>
  <c r="G215" i="1" s="1"/>
  <c r="E213" i="1"/>
  <c r="F213" i="1"/>
  <c r="B214" i="1" s="1"/>
  <c r="D214" i="1" s="1"/>
  <c r="A216" i="1"/>
  <c r="C216" i="1" l="1"/>
  <c r="G216" i="1" s="1"/>
  <c r="E214" i="1"/>
  <c r="F214" i="1"/>
  <c r="B215" i="1" s="1"/>
  <c r="D215" i="1" s="1"/>
  <c r="E215" i="1" s="1"/>
  <c r="F215" i="1" s="1"/>
  <c r="B216" i="1" s="1"/>
  <c r="D216" i="1" s="1"/>
  <c r="E216" i="1" s="1"/>
  <c r="A217" i="1"/>
  <c r="F216" i="1" l="1"/>
  <c r="B217" i="1" s="1"/>
  <c r="C217" i="1"/>
  <c r="G217" i="1" s="1"/>
  <c r="A218" i="1"/>
  <c r="C218" i="1" l="1"/>
  <c r="G218" i="1" s="1"/>
  <c r="D217" i="1"/>
  <c r="A219" i="1"/>
  <c r="C219" i="1" l="1"/>
  <c r="E217" i="1"/>
  <c r="F217" i="1" s="1"/>
  <c r="B218" i="1" s="1"/>
  <c r="D218" i="1" s="1"/>
  <c r="G219" i="1"/>
  <c r="A220" i="1"/>
  <c r="E218" i="1" l="1"/>
  <c r="F218" i="1"/>
  <c r="B219" i="1" s="1"/>
  <c r="D219" i="1" s="1"/>
  <c r="C220" i="1"/>
  <c r="G220" i="1"/>
  <c r="A221" i="1"/>
  <c r="E219" i="1" l="1"/>
  <c r="F219" i="1" s="1"/>
  <c r="B220" i="1" s="1"/>
  <c r="D220" i="1" s="1"/>
  <c r="C221" i="1"/>
  <c r="G221" i="1" s="1"/>
  <c r="A222" i="1"/>
  <c r="E220" i="1" l="1"/>
  <c r="F220" i="1"/>
  <c r="B221" i="1" s="1"/>
  <c r="D221" i="1" s="1"/>
  <c r="E221" i="1" s="1"/>
  <c r="F221" i="1" s="1"/>
  <c r="B222" i="1" s="1"/>
  <c r="C222" i="1"/>
  <c r="G222" i="1" s="1"/>
  <c r="A223" i="1"/>
  <c r="D222" i="1" l="1"/>
  <c r="E222" i="1" s="1"/>
  <c r="C223" i="1"/>
  <c r="G223" i="1" s="1"/>
  <c r="F222" i="1"/>
  <c r="B223" i="1" s="1"/>
  <c r="D223" i="1" s="1"/>
  <c r="E223" i="1" s="1"/>
  <c r="A224" i="1"/>
  <c r="C224" i="1" l="1"/>
  <c r="G224" i="1" s="1"/>
  <c r="F223" i="1"/>
  <c r="B224" i="1" s="1"/>
  <c r="D224" i="1" s="1"/>
  <c r="E224" i="1" s="1"/>
  <c r="A225" i="1"/>
  <c r="C225" i="1" l="1"/>
  <c r="G225" i="1" s="1"/>
  <c r="F224" i="1"/>
  <c r="B225" i="1" s="1"/>
  <c r="D225" i="1" s="1"/>
  <c r="E225" i="1" s="1"/>
  <c r="F225" i="1" s="1"/>
  <c r="A226" i="1"/>
  <c r="B226" i="1" l="1"/>
  <c r="C226" i="1"/>
  <c r="D226" i="1" s="1"/>
  <c r="E226" i="1" s="1"/>
  <c r="F226" i="1" s="1"/>
  <c r="A227" i="1"/>
  <c r="B227" i="1" l="1"/>
  <c r="G226" i="1"/>
  <c r="C227" i="1"/>
  <c r="D227" i="1" s="1"/>
  <c r="A228" i="1"/>
  <c r="E227" i="1" l="1"/>
  <c r="F227" i="1" s="1"/>
  <c r="B228" i="1" s="1"/>
  <c r="C228" i="1"/>
  <c r="G227" i="1"/>
  <c r="G228" i="1" s="1"/>
  <c r="A229" i="1"/>
  <c r="D228" i="1" l="1"/>
  <c r="E228" i="1"/>
  <c r="F228" i="1"/>
  <c r="B229" i="1" s="1"/>
  <c r="C229" i="1"/>
  <c r="G229" i="1" s="1"/>
  <c r="A230" i="1"/>
  <c r="D229" i="1" l="1"/>
  <c r="E229" i="1" s="1"/>
  <c r="F229" i="1" s="1"/>
  <c r="B230" i="1" s="1"/>
  <c r="C230" i="1"/>
  <c r="G230" i="1" s="1"/>
  <c r="A231" i="1"/>
  <c r="D230" i="1" l="1"/>
  <c r="E230" i="1" s="1"/>
  <c r="C231" i="1"/>
  <c r="G231" i="1" s="1"/>
  <c r="F230" i="1"/>
  <c r="B231" i="1" s="1"/>
  <c r="D231" i="1" s="1"/>
  <c r="E231" i="1" s="1"/>
  <c r="A232" i="1"/>
  <c r="C232" i="1" l="1"/>
  <c r="F231" i="1"/>
  <c r="B232" i="1" s="1"/>
  <c r="D232" i="1" s="1"/>
  <c r="E232" i="1" s="1"/>
  <c r="G232" i="1"/>
  <c r="A233" i="1"/>
  <c r="C233" i="1" l="1"/>
  <c r="G233" i="1"/>
  <c r="F232" i="1"/>
  <c r="B233" i="1" s="1"/>
  <c r="D233" i="1" s="1"/>
  <c r="E233" i="1" s="1"/>
  <c r="F233" i="1" s="1"/>
  <c r="A234" i="1"/>
  <c r="B234" i="1" l="1"/>
  <c r="C234" i="1"/>
  <c r="D234" i="1" s="1"/>
  <c r="A235" i="1"/>
  <c r="G234" i="1" l="1"/>
  <c r="E234" i="1"/>
  <c r="F234" i="1" s="1"/>
  <c r="B235" i="1" s="1"/>
  <c r="C235" i="1"/>
  <c r="G235" i="1" s="1"/>
  <c r="A236" i="1"/>
  <c r="D235" i="1" l="1"/>
  <c r="E235" i="1"/>
  <c r="F235" i="1"/>
  <c r="B236" i="1" s="1"/>
  <c r="C236" i="1"/>
  <c r="G236" i="1" s="1"/>
  <c r="A237" i="1"/>
  <c r="C237" i="1" l="1"/>
  <c r="G237" i="1" s="1"/>
  <c r="D236" i="1"/>
  <c r="A238" i="1"/>
  <c r="C238" i="1" l="1"/>
  <c r="G238" i="1" s="1"/>
  <c r="E236" i="1"/>
  <c r="F236" i="1" s="1"/>
  <c r="B237" i="1" s="1"/>
  <c r="D237" i="1" s="1"/>
  <c r="E237" i="1" s="1"/>
  <c r="F237" i="1" s="1"/>
  <c r="B238" i="1" s="1"/>
  <c r="D238" i="1" s="1"/>
  <c r="E238" i="1" s="1"/>
  <c r="F238" i="1" s="1"/>
  <c r="A239" i="1"/>
  <c r="B239" i="1" l="1"/>
  <c r="C239" i="1"/>
  <c r="D239" i="1" s="1"/>
  <c r="A240" i="1"/>
  <c r="G239" i="1" l="1"/>
  <c r="E239" i="1"/>
  <c r="F239" i="1" s="1"/>
  <c r="B240" i="1" s="1"/>
  <c r="C240" i="1"/>
  <c r="G240" i="1" s="1"/>
  <c r="A241" i="1"/>
  <c r="D240" i="1" l="1"/>
  <c r="C241" i="1"/>
  <c r="G241" i="1" s="1"/>
  <c r="A242" i="1"/>
  <c r="E240" i="1" l="1"/>
  <c r="F240" i="1" s="1"/>
  <c r="B241" i="1" s="1"/>
  <c r="D241" i="1" s="1"/>
  <c r="E241" i="1" s="1"/>
  <c r="F241" i="1" s="1"/>
  <c r="B242" i="1" s="1"/>
  <c r="D242" i="1" s="1"/>
  <c r="C242" i="1"/>
  <c r="G242" i="1" s="1"/>
  <c r="A243" i="1"/>
  <c r="E242" i="1" l="1"/>
  <c r="F242" i="1" s="1"/>
  <c r="B243" i="1" s="1"/>
  <c r="C243" i="1"/>
  <c r="G243" i="1" s="1"/>
  <c r="A244" i="1"/>
  <c r="D243" i="1" l="1"/>
  <c r="E243" i="1" s="1"/>
  <c r="C244" i="1"/>
  <c r="G244" i="1" s="1"/>
  <c r="F243" i="1"/>
  <c r="B244" i="1" s="1"/>
  <c r="D244" i="1" s="1"/>
  <c r="E244" i="1" s="1"/>
  <c r="A245" i="1"/>
  <c r="C245" i="1" l="1"/>
  <c r="G245" i="1" s="1"/>
  <c r="F244" i="1"/>
  <c r="B245" i="1" s="1"/>
  <c r="D245" i="1" s="1"/>
  <c r="E245" i="1" s="1"/>
  <c r="F245" i="1" s="1"/>
  <c r="A246" i="1"/>
  <c r="B246" i="1" l="1"/>
  <c r="C246" i="1"/>
  <c r="D246" i="1" s="1"/>
  <c r="E246" i="1" s="1"/>
  <c r="F246" i="1" s="1"/>
  <c r="A247" i="1"/>
  <c r="B247" i="1" l="1"/>
  <c r="G246" i="1"/>
  <c r="C247" i="1"/>
  <c r="D247" i="1" s="1"/>
  <c r="A248" i="1"/>
  <c r="E247" i="1" l="1"/>
  <c r="F247" i="1" s="1"/>
  <c r="B248" i="1" s="1"/>
  <c r="G247" i="1"/>
  <c r="C248" i="1"/>
  <c r="A249" i="1"/>
  <c r="D248" i="1" l="1"/>
  <c r="E248" i="1" s="1"/>
  <c r="F248" i="1" s="1"/>
  <c r="B249" i="1"/>
  <c r="C249" i="1"/>
  <c r="D249" i="1" s="1"/>
  <c r="G248" i="1"/>
  <c r="G249" i="1" s="1"/>
  <c r="A250" i="1"/>
  <c r="E249" i="1" l="1"/>
  <c r="F249" i="1" s="1"/>
  <c r="B250" i="1" s="1"/>
  <c r="C250" i="1"/>
  <c r="G250" i="1" s="1"/>
  <c r="A251" i="1"/>
  <c r="D250" i="1" l="1"/>
  <c r="E250" i="1"/>
  <c r="F250" i="1"/>
  <c r="B251" i="1" s="1"/>
  <c r="C251" i="1"/>
  <c r="G251" i="1" s="1"/>
  <c r="A252" i="1"/>
  <c r="C252" i="1" l="1"/>
  <c r="G252" i="1" s="1"/>
  <c r="D251" i="1"/>
  <c r="E251" i="1" s="1"/>
  <c r="F251" i="1" s="1"/>
  <c r="B252" i="1" s="1"/>
  <c r="D252" i="1" s="1"/>
  <c r="E252" i="1" s="1"/>
  <c r="F252" i="1" s="1"/>
  <c r="B253" i="1" s="1"/>
  <c r="A253" i="1"/>
  <c r="C253" i="1" l="1"/>
  <c r="D253" i="1" s="1"/>
  <c r="E253" i="1" s="1"/>
  <c r="F253" i="1" s="1"/>
  <c r="A254" i="1"/>
  <c r="B254" i="1" l="1"/>
  <c r="C254" i="1"/>
  <c r="D254" i="1" s="1"/>
  <c r="G253" i="1"/>
  <c r="A255" i="1"/>
  <c r="G254" i="1" l="1"/>
  <c r="E254" i="1"/>
  <c r="F254" i="1" s="1"/>
  <c r="B255" i="1" s="1"/>
  <c r="D255" i="1" s="1"/>
  <c r="E255" i="1" s="1"/>
  <c r="F255" i="1" s="1"/>
  <c r="C255" i="1"/>
  <c r="G255" i="1"/>
  <c r="A256" i="1"/>
  <c r="B256" i="1" l="1"/>
  <c r="C256" i="1"/>
  <c r="D256" i="1" s="1"/>
  <c r="E256" i="1" s="1"/>
  <c r="F256" i="1" s="1"/>
  <c r="G256" i="1"/>
  <c r="A257" i="1"/>
  <c r="B257" i="1" l="1"/>
  <c r="C257" i="1"/>
  <c r="D257" i="1" s="1"/>
  <c r="G257" i="1"/>
  <c r="A258" i="1"/>
  <c r="E257" i="1" l="1"/>
  <c r="F257" i="1" s="1"/>
  <c r="B258" i="1" s="1"/>
  <c r="C258" i="1"/>
  <c r="G258" i="1"/>
  <c r="D258" i="1" l="1"/>
  <c r="E258" i="1" s="1"/>
  <c r="F258" i="1" s="1"/>
  <c r="B18" i="1" l="1"/>
  <c r="D18" i="1" s="1"/>
  <c r="E18" i="1" l="1"/>
  <c r="F18" i="1" s="1"/>
  <c r="A259" i="1" l="1"/>
  <c r="B259" i="1" l="1"/>
  <c r="C259" i="1"/>
  <c r="D259" i="1"/>
  <c r="E259" i="1"/>
  <c r="F259" i="1" s="1"/>
  <c r="G259" i="1"/>
  <c r="A260" i="1"/>
  <c r="B260" i="1" l="1"/>
  <c r="C260" i="1"/>
  <c r="D260" i="1"/>
  <c r="E260" i="1" s="1"/>
  <c r="F260" i="1" s="1"/>
  <c r="G260" i="1"/>
  <c r="A261" i="1"/>
  <c r="B261" i="1" l="1"/>
  <c r="D261" i="1" s="1"/>
  <c r="C261" i="1"/>
  <c r="G261" i="1" s="1"/>
  <c r="A262" i="1"/>
  <c r="E261" i="1" l="1"/>
  <c r="F261" i="1" s="1"/>
  <c r="B262" i="1" s="1"/>
  <c r="D262" i="1" s="1"/>
  <c r="C262" i="1"/>
  <c r="G262" i="1" s="1"/>
  <c r="A263" i="1"/>
  <c r="E262" i="1" l="1"/>
  <c r="F262" i="1" s="1"/>
  <c r="B263" i="1" s="1"/>
  <c r="D263" i="1" s="1"/>
  <c r="C263" i="1"/>
  <c r="G263" i="1"/>
  <c r="A264" i="1"/>
  <c r="E263" i="1" l="1"/>
  <c r="F263" i="1" s="1"/>
  <c r="B264" i="1" s="1"/>
  <c r="D264" i="1" s="1"/>
  <c r="C264" i="1"/>
  <c r="G264" i="1"/>
  <c r="A265" i="1"/>
  <c r="E264" i="1" l="1"/>
  <c r="F264" i="1" s="1"/>
  <c r="B265" i="1" s="1"/>
  <c r="D265" i="1" s="1"/>
  <c r="C265" i="1"/>
  <c r="G265" i="1" s="1"/>
  <c r="A266" i="1"/>
  <c r="E265" i="1" l="1"/>
  <c r="F265" i="1" s="1"/>
  <c r="B266" i="1" s="1"/>
  <c r="D266" i="1" s="1"/>
  <c r="C266" i="1"/>
  <c r="G266" i="1" s="1"/>
  <c r="A267" i="1"/>
  <c r="E266" i="1" l="1"/>
  <c r="F266" i="1" s="1"/>
  <c r="B267" i="1" s="1"/>
  <c r="D267" i="1" s="1"/>
  <c r="C267" i="1"/>
  <c r="G267" i="1" s="1"/>
  <c r="A268" i="1"/>
  <c r="E267" i="1" l="1"/>
  <c r="F267" i="1"/>
  <c r="B268" i="1" s="1"/>
  <c r="D268" i="1" s="1"/>
  <c r="C268" i="1"/>
  <c r="G268" i="1"/>
  <c r="A269" i="1"/>
  <c r="E268" i="1" l="1"/>
  <c r="F268" i="1"/>
  <c r="B269" i="1"/>
  <c r="D269" i="1" s="1"/>
  <c r="C269" i="1"/>
  <c r="G269" i="1" s="1"/>
  <c r="A270" i="1"/>
  <c r="E269" i="1" l="1"/>
  <c r="F269" i="1"/>
  <c r="G270" i="1"/>
  <c r="B270" i="1"/>
  <c r="C270" i="1"/>
  <c r="D270" i="1"/>
  <c r="F270" i="1" s="1"/>
  <c r="E270" i="1"/>
  <c r="A271" i="1"/>
  <c r="B271" i="1" l="1"/>
  <c r="C271" i="1"/>
  <c r="D271" i="1" s="1"/>
  <c r="G271" i="1"/>
  <c r="A272" i="1"/>
  <c r="E271" i="1" l="1"/>
  <c r="F271" i="1"/>
  <c r="B272" i="1"/>
  <c r="D272" i="1" s="1"/>
  <c r="C272" i="1"/>
  <c r="G272" i="1"/>
  <c r="A273" i="1"/>
  <c r="E272" i="1" l="1"/>
  <c r="F272" i="1"/>
  <c r="B273" i="1"/>
  <c r="D273" i="1" s="1"/>
  <c r="C273" i="1"/>
  <c r="G273" i="1" s="1"/>
  <c r="A274" i="1"/>
  <c r="E273" i="1" l="1"/>
  <c r="F273" i="1"/>
  <c r="B274" i="1"/>
  <c r="C274" i="1"/>
  <c r="G274" i="1" s="1"/>
  <c r="A275" i="1"/>
  <c r="D274" i="1" l="1"/>
  <c r="C275" i="1"/>
  <c r="G275" i="1"/>
  <c r="A276" i="1"/>
  <c r="C276" i="1" l="1"/>
  <c r="G276" i="1"/>
  <c r="E274" i="1"/>
  <c r="F274" i="1" s="1"/>
  <c r="B275" i="1" s="1"/>
  <c r="D275" i="1" s="1"/>
  <c r="A277" i="1"/>
  <c r="E275" i="1" l="1"/>
  <c r="F275" i="1"/>
  <c r="B276" i="1" s="1"/>
  <c r="D276" i="1" s="1"/>
  <c r="C277" i="1"/>
  <c r="G277" i="1" s="1"/>
  <c r="A278" i="1"/>
  <c r="E276" i="1" l="1"/>
  <c r="F276" i="1"/>
  <c r="B277" i="1" s="1"/>
  <c r="D277" i="1" s="1"/>
  <c r="C278" i="1"/>
  <c r="G278" i="1" s="1"/>
  <c r="A279" i="1"/>
  <c r="E277" i="1" l="1"/>
  <c r="F277" i="1" s="1"/>
  <c r="B278" i="1" s="1"/>
  <c r="D278" i="1" s="1"/>
  <c r="C279" i="1"/>
  <c r="G279" i="1"/>
  <c r="A280" i="1"/>
  <c r="E278" i="1" l="1"/>
  <c r="F278" i="1" s="1"/>
  <c r="B279" i="1" s="1"/>
  <c r="D279" i="1" s="1"/>
  <c r="C280" i="1"/>
  <c r="G280" i="1"/>
  <c r="A281" i="1"/>
  <c r="E279" i="1" l="1"/>
  <c r="F279" i="1" s="1"/>
  <c r="B280" i="1" s="1"/>
  <c r="D280" i="1" s="1"/>
  <c r="C281" i="1"/>
  <c r="G281" i="1" s="1"/>
  <c r="A282" i="1"/>
  <c r="E280" i="1" l="1"/>
  <c r="F280" i="1"/>
  <c r="B281" i="1" s="1"/>
  <c r="D281" i="1" s="1"/>
  <c r="C282" i="1"/>
  <c r="G282" i="1" s="1"/>
  <c r="A283" i="1"/>
  <c r="E281" i="1" l="1"/>
  <c r="F281" i="1"/>
  <c r="B282" i="1" s="1"/>
  <c r="D282" i="1" s="1"/>
  <c r="C283" i="1"/>
  <c r="G283" i="1"/>
  <c r="A284" i="1"/>
  <c r="E282" i="1" l="1"/>
  <c r="F282" i="1" s="1"/>
  <c r="B283" i="1" s="1"/>
  <c r="D283" i="1" s="1"/>
  <c r="C284" i="1"/>
  <c r="G284" i="1"/>
  <c r="A285" i="1"/>
  <c r="E283" i="1" l="1"/>
  <c r="F283" i="1"/>
  <c r="B284" i="1" s="1"/>
  <c r="D284" i="1" s="1"/>
  <c r="C285" i="1"/>
  <c r="G285" i="1" s="1"/>
  <c r="A286" i="1"/>
  <c r="E284" i="1" l="1"/>
  <c r="F284" i="1" s="1"/>
  <c r="B285" i="1" s="1"/>
  <c r="D285" i="1" s="1"/>
  <c r="G286" i="1"/>
  <c r="C286" i="1"/>
  <c r="A287" i="1"/>
  <c r="E285" i="1" l="1"/>
  <c r="F285" i="1"/>
  <c r="B286" i="1" s="1"/>
  <c r="D286" i="1" s="1"/>
  <c r="C287" i="1"/>
  <c r="G287" i="1"/>
  <c r="A288" i="1"/>
  <c r="E286" i="1" l="1"/>
  <c r="F286" i="1" s="1"/>
  <c r="B287" i="1" s="1"/>
  <c r="D287" i="1" s="1"/>
  <c r="C288" i="1"/>
  <c r="G288" i="1"/>
  <c r="A289" i="1"/>
  <c r="E287" i="1" l="1"/>
  <c r="F287" i="1"/>
  <c r="B288" i="1" s="1"/>
  <c r="D288" i="1" s="1"/>
  <c r="C289" i="1"/>
  <c r="G289" i="1" s="1"/>
  <c r="A290" i="1"/>
  <c r="E288" i="1" l="1"/>
  <c r="F288" i="1" s="1"/>
  <c r="B289" i="1" s="1"/>
  <c r="D289" i="1" s="1"/>
  <c r="C290" i="1"/>
  <c r="G290" i="1" s="1"/>
  <c r="A291" i="1"/>
  <c r="E289" i="1" l="1"/>
  <c r="F289" i="1" s="1"/>
  <c r="B290" i="1" s="1"/>
  <c r="D290" i="1" s="1"/>
  <c r="C291" i="1"/>
  <c r="G291" i="1" s="1"/>
  <c r="A292" i="1"/>
  <c r="E290" i="1" l="1"/>
  <c r="F290" i="1" s="1"/>
  <c r="B291" i="1" s="1"/>
  <c r="D291" i="1" s="1"/>
  <c r="C292" i="1"/>
  <c r="G292" i="1"/>
  <c r="A293" i="1"/>
  <c r="E291" i="1" l="1"/>
  <c r="F291" i="1" s="1"/>
  <c r="B292" i="1" s="1"/>
  <c r="D292" i="1" s="1"/>
  <c r="C293" i="1"/>
  <c r="G293" i="1"/>
  <c r="A294" i="1"/>
  <c r="E292" i="1" l="1"/>
  <c r="F292" i="1" s="1"/>
  <c r="B293" i="1" s="1"/>
  <c r="D293" i="1" s="1"/>
  <c r="C294" i="1"/>
  <c r="G294" i="1"/>
  <c r="A295" i="1"/>
  <c r="E293" i="1" l="1"/>
  <c r="F293" i="1" s="1"/>
  <c r="B294" i="1" s="1"/>
  <c r="D294" i="1" s="1"/>
  <c r="C295" i="1"/>
  <c r="G295" i="1"/>
  <c r="A296" i="1"/>
  <c r="E294" i="1" l="1"/>
  <c r="F294" i="1" s="1"/>
  <c r="B295" i="1" s="1"/>
  <c r="D295" i="1" s="1"/>
  <c r="C296" i="1"/>
  <c r="G296" i="1" s="1"/>
  <c r="A297" i="1"/>
  <c r="E295" i="1" l="1"/>
  <c r="F295" i="1" s="1"/>
  <c r="B296" i="1" s="1"/>
  <c r="D296" i="1" s="1"/>
  <c r="C297" i="1"/>
  <c r="G297" i="1"/>
  <c r="A298" i="1"/>
  <c r="E296" i="1" l="1"/>
  <c r="F296" i="1" s="1"/>
  <c r="B297" i="1" s="1"/>
  <c r="D297" i="1" s="1"/>
  <c r="C298" i="1"/>
  <c r="G298" i="1" s="1"/>
  <c r="A299" i="1"/>
  <c r="E297" i="1" l="1"/>
  <c r="F297" i="1" s="1"/>
  <c r="B298" i="1" s="1"/>
  <c r="D298" i="1" s="1"/>
  <c r="C299" i="1"/>
  <c r="G299" i="1" s="1"/>
  <c r="A300" i="1"/>
  <c r="E298" i="1" l="1"/>
  <c r="F298" i="1" s="1"/>
  <c r="B299" i="1" s="1"/>
  <c r="D299" i="1" s="1"/>
  <c r="C300" i="1"/>
  <c r="G300" i="1" s="1"/>
  <c r="A301" i="1"/>
  <c r="E299" i="1" l="1"/>
  <c r="F299" i="1" s="1"/>
  <c r="B300" i="1" s="1"/>
  <c r="D300" i="1" s="1"/>
  <c r="C301" i="1"/>
  <c r="G301" i="1"/>
  <c r="A302" i="1"/>
  <c r="E300" i="1" l="1"/>
  <c r="F300" i="1" s="1"/>
  <c r="B301" i="1" s="1"/>
  <c r="D301" i="1" s="1"/>
  <c r="C302" i="1"/>
  <c r="G302" i="1"/>
  <c r="A303" i="1"/>
  <c r="E301" i="1" l="1"/>
  <c r="F301" i="1" s="1"/>
  <c r="B302" i="1" s="1"/>
  <c r="D302" i="1" s="1"/>
  <c r="C303" i="1"/>
  <c r="G303" i="1" s="1"/>
  <c r="A304" i="1"/>
  <c r="E302" i="1" l="1"/>
  <c r="F302" i="1" s="1"/>
  <c r="B303" i="1" s="1"/>
  <c r="D303" i="1" s="1"/>
  <c r="G304" i="1"/>
  <c r="C304" i="1"/>
  <c r="A305" i="1"/>
  <c r="E303" i="1" l="1"/>
  <c r="F303" i="1"/>
  <c r="B304" i="1" s="1"/>
  <c r="D304" i="1" s="1"/>
  <c r="C305" i="1"/>
  <c r="G305" i="1"/>
  <c r="A306" i="1"/>
  <c r="E304" i="1" l="1"/>
  <c r="F304" i="1" s="1"/>
  <c r="B305" i="1" s="1"/>
  <c r="D305" i="1" s="1"/>
  <c r="C306" i="1"/>
  <c r="G306" i="1"/>
  <c r="A307" i="1"/>
  <c r="E305" i="1" l="1"/>
  <c r="F305" i="1"/>
  <c r="B306" i="1" s="1"/>
  <c r="D306" i="1" s="1"/>
  <c r="C307" i="1"/>
  <c r="G307" i="1" s="1"/>
  <c r="A308" i="1"/>
  <c r="E306" i="1" l="1"/>
  <c r="F306" i="1" s="1"/>
  <c r="B307" i="1" s="1"/>
  <c r="D307" i="1" s="1"/>
  <c r="G308" i="1"/>
  <c r="C308" i="1"/>
  <c r="A309" i="1"/>
  <c r="E307" i="1" l="1"/>
  <c r="F307" i="1" s="1"/>
  <c r="B308" i="1" s="1"/>
  <c r="D308" i="1" s="1"/>
  <c r="C309" i="1"/>
  <c r="G309" i="1"/>
  <c r="A310" i="1"/>
  <c r="E308" i="1" l="1"/>
  <c r="F308" i="1" s="1"/>
  <c r="B309" i="1" s="1"/>
  <c r="D309" i="1" s="1"/>
  <c r="C310" i="1"/>
  <c r="G310" i="1"/>
  <c r="A311" i="1"/>
  <c r="E309" i="1" l="1"/>
  <c r="F309" i="1"/>
  <c r="B310" i="1" s="1"/>
  <c r="D310" i="1" s="1"/>
  <c r="C311" i="1"/>
  <c r="G311" i="1"/>
  <c r="A312" i="1"/>
  <c r="E310" i="1" l="1"/>
  <c r="F310" i="1" s="1"/>
  <c r="B311" i="1" s="1"/>
  <c r="D311" i="1" s="1"/>
  <c r="C312" i="1"/>
  <c r="G312" i="1" s="1"/>
  <c r="A313" i="1"/>
  <c r="E311" i="1" l="1"/>
  <c r="F311" i="1"/>
  <c r="B312" i="1" s="1"/>
  <c r="D312" i="1" s="1"/>
  <c r="C313" i="1"/>
  <c r="G313" i="1" s="1"/>
  <c r="A314" i="1"/>
  <c r="E312" i="1" l="1"/>
  <c r="F312" i="1" s="1"/>
  <c r="B313" i="1" s="1"/>
  <c r="D313" i="1" s="1"/>
  <c r="C314" i="1"/>
  <c r="G314" i="1"/>
  <c r="A315" i="1"/>
  <c r="E313" i="1" l="1"/>
  <c r="F313" i="1" s="1"/>
  <c r="B314" i="1" s="1"/>
  <c r="D314" i="1" s="1"/>
  <c r="C315" i="1"/>
  <c r="G315" i="1" s="1"/>
  <c r="A316" i="1"/>
  <c r="E314" i="1" l="1"/>
  <c r="F314" i="1"/>
  <c r="B315" i="1" s="1"/>
  <c r="D315" i="1" s="1"/>
  <c r="C316" i="1"/>
  <c r="G316" i="1" s="1"/>
  <c r="A317" i="1"/>
  <c r="E315" i="1" l="1"/>
  <c r="F315" i="1"/>
  <c r="B316" i="1" s="1"/>
  <c r="D316" i="1" s="1"/>
  <c r="C317" i="1"/>
  <c r="G317" i="1"/>
  <c r="A318" i="1"/>
  <c r="E316" i="1" l="1"/>
  <c r="F316" i="1" s="1"/>
  <c r="B317" i="1" s="1"/>
  <c r="D317" i="1" s="1"/>
  <c r="C318" i="1"/>
  <c r="G318" i="1"/>
  <c r="A319" i="1"/>
  <c r="E317" i="1" l="1"/>
  <c r="F317" i="1" s="1"/>
  <c r="B318" i="1" s="1"/>
  <c r="D318" i="1" s="1"/>
  <c r="C319" i="1"/>
  <c r="G319" i="1"/>
  <c r="A320" i="1"/>
  <c r="E318" i="1" l="1"/>
  <c r="F318" i="1"/>
  <c r="B319" i="1" s="1"/>
  <c r="D319" i="1" s="1"/>
  <c r="C320" i="1"/>
  <c r="G320" i="1" s="1"/>
  <c r="A321" i="1"/>
  <c r="E319" i="1" l="1"/>
  <c r="F319" i="1"/>
  <c r="B320" i="1" s="1"/>
  <c r="D320" i="1" s="1"/>
  <c r="C321" i="1"/>
  <c r="G321" i="1" s="1"/>
  <c r="A322" i="1"/>
  <c r="E320" i="1" l="1"/>
  <c r="F320" i="1" s="1"/>
  <c r="B321" i="1" s="1"/>
  <c r="D321" i="1" s="1"/>
  <c r="C322" i="1"/>
  <c r="G322" i="1"/>
  <c r="A323" i="1"/>
  <c r="E321" i="1" l="1"/>
  <c r="F321" i="1"/>
  <c r="B322" i="1" s="1"/>
  <c r="D322" i="1" s="1"/>
  <c r="C323" i="1"/>
  <c r="G323" i="1" s="1"/>
  <c r="A324" i="1"/>
  <c r="E322" i="1" l="1"/>
  <c r="F322" i="1" s="1"/>
  <c r="B323" i="1" s="1"/>
  <c r="D323" i="1" s="1"/>
  <c r="C324" i="1"/>
  <c r="G324" i="1" s="1"/>
  <c r="A325" i="1"/>
  <c r="E323" i="1" l="1"/>
  <c r="F323" i="1"/>
  <c r="B324" i="1" s="1"/>
  <c r="D324" i="1" s="1"/>
  <c r="C325" i="1"/>
  <c r="G325" i="1"/>
  <c r="A326" i="1"/>
  <c r="E324" i="1" l="1"/>
  <c r="F324" i="1" s="1"/>
  <c r="B325" i="1" s="1"/>
  <c r="D325" i="1" s="1"/>
  <c r="C326" i="1"/>
  <c r="G326" i="1" s="1"/>
  <c r="A327" i="1"/>
  <c r="E325" i="1" l="1"/>
  <c r="F325" i="1" s="1"/>
  <c r="B326" i="1" s="1"/>
  <c r="D326" i="1" s="1"/>
  <c r="C327" i="1"/>
  <c r="G327" i="1" s="1"/>
  <c r="A328" i="1"/>
  <c r="E326" i="1" l="1"/>
  <c r="F326" i="1" s="1"/>
  <c r="B327" i="1" s="1"/>
  <c r="D327" i="1" s="1"/>
  <c r="C328" i="1"/>
  <c r="G328" i="1" s="1"/>
  <c r="A329" i="1"/>
  <c r="E327" i="1" l="1"/>
  <c r="F327" i="1"/>
  <c r="B328" i="1" s="1"/>
  <c r="D328" i="1" s="1"/>
  <c r="C329" i="1"/>
  <c r="G329" i="1" s="1"/>
  <c r="A330" i="1"/>
  <c r="E328" i="1" l="1"/>
  <c r="F328" i="1" s="1"/>
  <c r="B329" i="1" s="1"/>
  <c r="D329" i="1" s="1"/>
  <c r="C330" i="1"/>
  <c r="G330" i="1" s="1"/>
  <c r="A331" i="1"/>
  <c r="E329" i="1" l="1"/>
  <c r="F329" i="1" s="1"/>
  <c r="B330" i="1" s="1"/>
  <c r="D330" i="1" s="1"/>
  <c r="C331" i="1"/>
  <c r="G331" i="1" s="1"/>
  <c r="A332" i="1"/>
  <c r="E330" i="1" l="1"/>
  <c r="F330" i="1" s="1"/>
  <c r="B331" i="1" s="1"/>
  <c r="D331" i="1" s="1"/>
  <c r="C332" i="1"/>
  <c r="G332" i="1"/>
  <c r="A333" i="1"/>
  <c r="E331" i="1" l="1"/>
  <c r="F331" i="1" s="1"/>
  <c r="B332" i="1" s="1"/>
  <c r="D332" i="1" s="1"/>
  <c r="C333" i="1"/>
  <c r="G333" i="1"/>
  <c r="A334" i="1"/>
  <c r="E332" i="1" l="1"/>
  <c r="F332" i="1"/>
  <c r="B333" i="1" s="1"/>
  <c r="D333" i="1" s="1"/>
  <c r="C334" i="1"/>
  <c r="G334" i="1" s="1"/>
  <c r="A335" i="1"/>
  <c r="E333" i="1" l="1"/>
  <c r="F333" i="1" s="1"/>
  <c r="B334" i="1" s="1"/>
  <c r="D334" i="1" s="1"/>
  <c r="C335" i="1"/>
  <c r="G335" i="1" s="1"/>
  <c r="A336" i="1"/>
  <c r="E334" i="1" l="1"/>
  <c r="F334" i="1" s="1"/>
  <c r="B335" i="1" s="1"/>
  <c r="D335" i="1" s="1"/>
  <c r="C336" i="1"/>
  <c r="G336" i="1"/>
  <c r="A337" i="1"/>
  <c r="E335" i="1" l="1"/>
  <c r="F335" i="1" s="1"/>
  <c r="B336" i="1" s="1"/>
  <c r="D336" i="1" s="1"/>
  <c r="C337" i="1"/>
  <c r="G337" i="1"/>
  <c r="A338" i="1"/>
  <c r="E336" i="1" l="1"/>
  <c r="F336" i="1"/>
  <c r="B337" i="1" s="1"/>
  <c r="D337" i="1" s="1"/>
  <c r="C338" i="1"/>
  <c r="G338" i="1" s="1"/>
  <c r="A339" i="1"/>
  <c r="E337" i="1" l="1"/>
  <c r="F337" i="1" s="1"/>
  <c r="B338" i="1" s="1"/>
  <c r="D338" i="1" s="1"/>
  <c r="C339" i="1"/>
  <c r="G339" i="1" s="1"/>
  <c r="A340" i="1"/>
  <c r="E338" i="1" l="1"/>
  <c r="F338" i="1"/>
  <c r="B339" i="1" s="1"/>
  <c r="D339" i="1" s="1"/>
  <c r="C340" i="1"/>
  <c r="G340" i="1"/>
  <c r="A341" i="1"/>
  <c r="E339" i="1" l="1"/>
  <c r="F339" i="1"/>
  <c r="B340" i="1" s="1"/>
  <c r="D340" i="1" s="1"/>
  <c r="C341" i="1"/>
  <c r="G341" i="1"/>
  <c r="A342" i="1"/>
  <c r="E340" i="1" l="1"/>
  <c r="F340" i="1"/>
  <c r="B341" i="1" s="1"/>
  <c r="D341" i="1" s="1"/>
  <c r="C342" i="1"/>
  <c r="G342" i="1" s="1"/>
  <c r="A343" i="1"/>
  <c r="E341" i="1" l="1"/>
  <c r="F341" i="1"/>
  <c r="B342" i="1" s="1"/>
  <c r="D342" i="1" s="1"/>
  <c r="C343" i="1"/>
  <c r="G343" i="1" s="1"/>
  <c r="A344" i="1"/>
  <c r="E342" i="1" l="1"/>
  <c r="F342" i="1" s="1"/>
  <c r="B343" i="1" s="1"/>
  <c r="D343" i="1" s="1"/>
  <c r="C344" i="1"/>
  <c r="G344" i="1"/>
  <c r="A345" i="1"/>
  <c r="E343" i="1" l="1"/>
  <c r="F343" i="1" s="1"/>
  <c r="B344" i="1" s="1"/>
  <c r="D344" i="1" s="1"/>
  <c r="C345" i="1"/>
  <c r="G345" i="1"/>
  <c r="A346" i="1"/>
  <c r="E344" i="1" l="1"/>
  <c r="F344" i="1"/>
  <c r="B345" i="1" s="1"/>
  <c r="D345" i="1" s="1"/>
  <c r="C346" i="1"/>
  <c r="G346" i="1" s="1"/>
  <c r="A347" i="1"/>
  <c r="E345" i="1" l="1"/>
  <c r="F345" i="1" s="1"/>
  <c r="B346" i="1" s="1"/>
  <c r="D346" i="1" s="1"/>
  <c r="C347" i="1"/>
  <c r="G347" i="1" s="1"/>
  <c r="A348" i="1"/>
  <c r="E346" i="1" l="1"/>
  <c r="F346" i="1"/>
  <c r="B347" i="1" s="1"/>
  <c r="D347" i="1" s="1"/>
  <c r="C348" i="1"/>
  <c r="G348" i="1" s="1"/>
  <c r="A349" i="1"/>
  <c r="E347" i="1" l="1"/>
  <c r="F347" i="1" s="1"/>
  <c r="B348" i="1" s="1"/>
  <c r="D348" i="1" s="1"/>
  <c r="C349" i="1"/>
  <c r="G349" i="1"/>
  <c r="A350" i="1"/>
  <c r="E348" i="1" l="1"/>
  <c r="F348" i="1" s="1"/>
  <c r="B349" i="1" s="1"/>
  <c r="D349" i="1" s="1"/>
  <c r="C350" i="1"/>
  <c r="G350" i="1" s="1"/>
  <c r="A351" i="1"/>
  <c r="E349" i="1" l="1"/>
  <c r="F349" i="1" s="1"/>
  <c r="B350" i="1" s="1"/>
  <c r="D350" i="1" s="1"/>
  <c r="C351" i="1"/>
  <c r="G351" i="1" s="1"/>
  <c r="A352" i="1"/>
  <c r="E350" i="1" l="1"/>
  <c r="F350" i="1"/>
  <c r="B351" i="1" s="1"/>
  <c r="D351" i="1" s="1"/>
  <c r="C352" i="1"/>
  <c r="G352" i="1"/>
  <c r="A353" i="1"/>
  <c r="E351" i="1" l="1"/>
  <c r="F351" i="1" s="1"/>
  <c r="B352" i="1" s="1"/>
  <c r="D352" i="1" s="1"/>
  <c r="C353" i="1"/>
  <c r="G353" i="1"/>
  <c r="A354" i="1"/>
  <c r="E352" i="1" l="1"/>
  <c r="F352" i="1" s="1"/>
  <c r="B353" i="1" s="1"/>
  <c r="D353" i="1" s="1"/>
  <c r="C354" i="1"/>
  <c r="G354" i="1" s="1"/>
  <c r="A355" i="1"/>
  <c r="E353" i="1" l="1"/>
  <c r="F353" i="1" s="1"/>
  <c r="B354" i="1" s="1"/>
  <c r="D354" i="1" s="1"/>
  <c r="C355" i="1"/>
  <c r="G355" i="1" s="1"/>
  <c r="A356" i="1"/>
  <c r="E354" i="1" l="1"/>
  <c r="F354" i="1" s="1"/>
  <c r="B355" i="1" s="1"/>
  <c r="D355" i="1" s="1"/>
  <c r="C356" i="1"/>
  <c r="G356" i="1"/>
  <c r="A357" i="1"/>
  <c r="E355" i="1" l="1"/>
  <c r="F355" i="1"/>
  <c r="B356" i="1" s="1"/>
  <c r="D356" i="1" s="1"/>
  <c r="C357" i="1"/>
  <c r="G357" i="1"/>
  <c r="A358" i="1"/>
  <c r="E356" i="1" l="1"/>
  <c r="F356" i="1" s="1"/>
  <c r="B357" i="1" s="1"/>
  <c r="D357" i="1" s="1"/>
  <c r="C358" i="1"/>
  <c r="G358" i="1" s="1"/>
  <c r="A359" i="1"/>
  <c r="E357" i="1" l="1"/>
  <c r="F357" i="1" s="1"/>
  <c r="B358" i="1" s="1"/>
  <c r="D358" i="1" s="1"/>
  <c r="C359" i="1"/>
  <c r="G359" i="1" s="1"/>
  <c r="A360" i="1"/>
  <c r="E358" i="1" l="1"/>
  <c r="F358" i="1"/>
  <c r="B359" i="1" s="1"/>
  <c r="D359" i="1" s="1"/>
  <c r="C360" i="1"/>
  <c r="G360" i="1"/>
  <c r="A361" i="1"/>
  <c r="E359" i="1" l="1"/>
  <c r="F359" i="1" s="1"/>
  <c r="B360" i="1" s="1"/>
  <c r="D360" i="1" s="1"/>
  <c r="C361" i="1"/>
  <c r="G361" i="1"/>
  <c r="A362" i="1"/>
  <c r="E360" i="1" l="1"/>
  <c r="F360" i="1"/>
  <c r="B361" i="1" s="1"/>
  <c r="D361" i="1" s="1"/>
  <c r="C362" i="1"/>
  <c r="G362" i="1" s="1"/>
  <c r="A363" i="1"/>
  <c r="E361" i="1" l="1"/>
  <c r="F361" i="1"/>
  <c r="B362" i="1" s="1"/>
  <c r="D362" i="1" s="1"/>
  <c r="C363" i="1"/>
  <c r="G363" i="1" s="1"/>
  <c r="A364" i="1"/>
  <c r="E362" i="1" l="1"/>
  <c r="F362" i="1" s="1"/>
  <c r="B363" i="1" s="1"/>
  <c r="D363" i="1" s="1"/>
  <c r="C364" i="1"/>
  <c r="G364" i="1" s="1"/>
  <c r="A365" i="1"/>
  <c r="E363" i="1" l="1"/>
  <c r="F363" i="1"/>
  <c r="B364" i="1" s="1"/>
  <c r="D364" i="1" s="1"/>
  <c r="C365" i="1"/>
  <c r="G365" i="1"/>
  <c r="A366" i="1"/>
  <c r="E364" i="1" l="1"/>
  <c r="F364" i="1"/>
  <c r="B365" i="1" s="1"/>
  <c r="D365" i="1" s="1"/>
  <c r="C366" i="1"/>
  <c r="G366" i="1" s="1"/>
  <c r="A367" i="1"/>
  <c r="E365" i="1" l="1"/>
  <c r="F365" i="1" s="1"/>
  <c r="B366" i="1" s="1"/>
  <c r="D366" i="1" s="1"/>
  <c r="C367" i="1"/>
  <c r="G367" i="1" s="1"/>
  <c r="A368" i="1"/>
  <c r="E366" i="1" l="1"/>
  <c r="F366" i="1" s="1"/>
  <c r="B367" i="1" s="1"/>
  <c r="D367" i="1" s="1"/>
  <c r="C368" i="1"/>
  <c r="G368" i="1"/>
  <c r="A369" i="1"/>
  <c r="E367" i="1" l="1"/>
  <c r="F367" i="1" s="1"/>
  <c r="B368" i="1" s="1"/>
  <c r="D368" i="1" s="1"/>
  <c r="C369" i="1"/>
  <c r="G369" i="1" s="1"/>
  <c r="A370" i="1"/>
  <c r="E368" i="1" l="1"/>
  <c r="F368" i="1"/>
  <c r="B369" i="1" s="1"/>
  <c r="D369" i="1" s="1"/>
  <c r="C370" i="1"/>
  <c r="G370" i="1" s="1"/>
  <c r="A371" i="1"/>
  <c r="E369" i="1" l="1"/>
  <c r="F369" i="1"/>
  <c r="B370" i="1" s="1"/>
  <c r="D370" i="1" s="1"/>
  <c r="C371" i="1"/>
  <c r="G371" i="1" s="1"/>
  <c r="A372" i="1"/>
  <c r="E370" i="1" l="1"/>
  <c r="F370" i="1"/>
  <c r="B371" i="1" s="1"/>
  <c r="D371" i="1" s="1"/>
  <c r="C372" i="1"/>
  <c r="G372" i="1"/>
  <c r="A373" i="1"/>
  <c r="E371" i="1" l="1"/>
  <c r="F371" i="1" s="1"/>
  <c r="B372" i="1" s="1"/>
  <c r="D372" i="1" s="1"/>
  <c r="C373" i="1"/>
  <c r="G373" i="1"/>
  <c r="A374" i="1"/>
  <c r="E372" i="1" l="1"/>
  <c r="F372" i="1" s="1"/>
  <c r="B373" i="1" s="1"/>
  <c r="D373" i="1" s="1"/>
  <c r="C374" i="1"/>
  <c r="G374" i="1" s="1"/>
  <c r="A375" i="1"/>
  <c r="E373" i="1" l="1"/>
  <c r="F373" i="1" s="1"/>
  <c r="B374" i="1" s="1"/>
  <c r="D374" i="1" s="1"/>
  <c r="C375" i="1"/>
  <c r="G375" i="1" s="1"/>
  <c r="A376" i="1"/>
  <c r="E374" i="1" l="1"/>
  <c r="F374" i="1"/>
  <c r="B375" i="1" s="1"/>
  <c r="D375" i="1" s="1"/>
  <c r="C376" i="1"/>
  <c r="G376" i="1" s="1"/>
  <c r="A377" i="1"/>
  <c r="E375" i="1" l="1"/>
  <c r="F375" i="1" s="1"/>
  <c r="B376" i="1" s="1"/>
  <c r="D376" i="1" s="1"/>
  <c r="C377" i="1"/>
  <c r="G377" i="1"/>
  <c r="A378" i="1"/>
  <c r="E376" i="1" l="1"/>
  <c r="F376" i="1" s="1"/>
  <c r="B377" i="1" s="1"/>
  <c r="D377" i="1" s="1"/>
  <c r="C378" i="1"/>
  <c r="G378" i="1" s="1"/>
  <c r="A379" i="1"/>
  <c r="E377" i="1" l="1"/>
  <c r="F377" i="1" s="1"/>
  <c r="B378" i="1" s="1"/>
  <c r="D378" i="1" s="1"/>
  <c r="C379" i="1"/>
  <c r="G379" i="1" s="1"/>
  <c r="A380" i="1"/>
  <c r="E378" i="1" l="1"/>
  <c r="F378" i="1"/>
  <c r="B379" i="1" s="1"/>
  <c r="D379" i="1" s="1"/>
  <c r="C380" i="1"/>
  <c r="G380" i="1"/>
  <c r="A381" i="1"/>
  <c r="E379" i="1" l="1"/>
  <c r="F379" i="1" s="1"/>
  <c r="B380" i="1" s="1"/>
  <c r="D380" i="1" s="1"/>
  <c r="C381" i="1"/>
  <c r="G381" i="1"/>
  <c r="A382" i="1"/>
  <c r="E380" i="1" l="1"/>
  <c r="F380" i="1" s="1"/>
  <c r="B381" i="1" s="1"/>
  <c r="D381" i="1" s="1"/>
  <c r="G382" i="1"/>
  <c r="C382" i="1"/>
  <c r="A383" i="1"/>
  <c r="E381" i="1" l="1"/>
  <c r="F381" i="1" s="1"/>
  <c r="B382" i="1" s="1"/>
  <c r="D382" i="1" s="1"/>
  <c r="C383" i="1"/>
  <c r="G383" i="1" s="1"/>
  <c r="A384" i="1"/>
  <c r="E382" i="1" l="1"/>
  <c r="F382" i="1"/>
  <c r="B383" i="1" s="1"/>
  <c r="D383" i="1" s="1"/>
  <c r="C384" i="1"/>
  <c r="G384" i="1"/>
  <c r="A385" i="1"/>
  <c r="E383" i="1" l="1"/>
  <c r="F383" i="1" s="1"/>
  <c r="B384" i="1" s="1"/>
  <c r="D384" i="1" s="1"/>
  <c r="C385" i="1"/>
  <c r="G385" i="1"/>
  <c r="A386" i="1"/>
  <c r="E384" i="1" l="1"/>
  <c r="F384" i="1" s="1"/>
  <c r="B385" i="1" s="1"/>
  <c r="D385" i="1" s="1"/>
  <c r="C386" i="1"/>
  <c r="G386" i="1" s="1"/>
  <c r="A387" i="1"/>
  <c r="E385" i="1" l="1"/>
  <c r="F385" i="1"/>
  <c r="B386" i="1" s="1"/>
  <c r="D386" i="1" s="1"/>
  <c r="C387" i="1"/>
  <c r="G387" i="1" s="1"/>
  <c r="A388" i="1"/>
  <c r="E386" i="1" l="1"/>
  <c r="F386" i="1"/>
  <c r="B387" i="1" s="1"/>
  <c r="D387" i="1" s="1"/>
  <c r="C388" i="1"/>
  <c r="G388" i="1"/>
  <c r="A389" i="1"/>
  <c r="E387" i="1" l="1"/>
  <c r="F387" i="1" s="1"/>
  <c r="B388" i="1" s="1"/>
  <c r="D388" i="1" s="1"/>
  <c r="C389" i="1"/>
  <c r="G389" i="1"/>
  <c r="A390" i="1"/>
  <c r="E388" i="1" l="1"/>
  <c r="F388" i="1" s="1"/>
  <c r="B389" i="1" s="1"/>
  <c r="D389" i="1" s="1"/>
  <c r="C390" i="1"/>
  <c r="G390" i="1" s="1"/>
  <c r="A391" i="1"/>
  <c r="E389" i="1" l="1"/>
  <c r="F389" i="1" s="1"/>
  <c r="B390" i="1" s="1"/>
  <c r="D390" i="1" s="1"/>
  <c r="C391" i="1"/>
  <c r="G391" i="1" s="1"/>
  <c r="A392" i="1"/>
  <c r="E390" i="1" l="1"/>
  <c r="F390" i="1"/>
  <c r="B391" i="1" s="1"/>
  <c r="D391" i="1" s="1"/>
  <c r="C392" i="1"/>
  <c r="G392" i="1"/>
  <c r="A393" i="1"/>
  <c r="E391" i="1" l="1"/>
  <c r="F391" i="1" s="1"/>
  <c r="B392" i="1" s="1"/>
  <c r="D392" i="1" s="1"/>
  <c r="C393" i="1"/>
  <c r="G393" i="1"/>
  <c r="A394" i="1"/>
  <c r="E392" i="1" l="1"/>
  <c r="F392" i="1"/>
  <c r="B393" i="1" s="1"/>
  <c r="D393" i="1" s="1"/>
  <c r="C394" i="1"/>
  <c r="G394" i="1" s="1"/>
  <c r="A395" i="1"/>
  <c r="E393" i="1" l="1"/>
  <c r="F393" i="1"/>
  <c r="B394" i="1" s="1"/>
  <c r="D394" i="1" s="1"/>
  <c r="C395" i="1"/>
  <c r="G395" i="1" s="1"/>
  <c r="A396" i="1"/>
  <c r="E394" i="1" l="1"/>
  <c r="F394" i="1" s="1"/>
  <c r="B395" i="1" s="1"/>
  <c r="D395" i="1" s="1"/>
  <c r="C396" i="1"/>
  <c r="G396" i="1"/>
  <c r="A397" i="1"/>
  <c r="E395" i="1" l="1"/>
  <c r="F395" i="1" s="1"/>
  <c r="B396" i="1" s="1"/>
  <c r="D396" i="1" s="1"/>
  <c r="C397" i="1"/>
  <c r="G397" i="1"/>
  <c r="A398" i="1"/>
  <c r="E396" i="1" l="1"/>
  <c r="F396" i="1" s="1"/>
  <c r="B397" i="1" s="1"/>
  <c r="D397" i="1" s="1"/>
  <c r="C398" i="1"/>
  <c r="G398" i="1" s="1"/>
  <c r="A399" i="1"/>
  <c r="E397" i="1" l="1"/>
  <c r="F397" i="1"/>
  <c r="B398" i="1" s="1"/>
  <c r="D398" i="1" s="1"/>
  <c r="C399" i="1"/>
  <c r="G399" i="1" s="1"/>
  <c r="A400" i="1"/>
  <c r="E398" i="1" l="1"/>
  <c r="F398" i="1"/>
  <c r="B399" i="1" s="1"/>
  <c r="D399" i="1" s="1"/>
  <c r="C400" i="1"/>
  <c r="G400" i="1"/>
  <c r="A401" i="1"/>
  <c r="E399" i="1" l="1"/>
  <c r="F399" i="1"/>
  <c r="B400" i="1" s="1"/>
  <c r="D400" i="1" s="1"/>
  <c r="C401" i="1"/>
  <c r="G401" i="1"/>
  <c r="A402" i="1"/>
  <c r="E400" i="1" l="1"/>
  <c r="F400" i="1" s="1"/>
  <c r="B401" i="1" s="1"/>
  <c r="D401" i="1" s="1"/>
  <c r="C402" i="1"/>
  <c r="G402" i="1" s="1"/>
  <c r="A403" i="1"/>
  <c r="E401" i="1" l="1"/>
  <c r="F401" i="1" s="1"/>
  <c r="B402" i="1" s="1"/>
  <c r="D402" i="1" s="1"/>
  <c r="C403" i="1"/>
  <c r="G403" i="1" s="1"/>
  <c r="A404" i="1"/>
  <c r="E402" i="1" l="1"/>
  <c r="F402" i="1"/>
  <c r="B403" i="1" s="1"/>
  <c r="D403" i="1" s="1"/>
  <c r="C404" i="1"/>
  <c r="G404" i="1"/>
  <c r="A405" i="1"/>
  <c r="E403" i="1" l="1"/>
  <c r="F403" i="1" s="1"/>
  <c r="B404" i="1" s="1"/>
  <c r="D404" i="1" s="1"/>
  <c r="C405" i="1"/>
  <c r="G405" i="1"/>
  <c r="A406" i="1"/>
  <c r="E404" i="1" l="1"/>
  <c r="F404" i="1"/>
  <c r="B405" i="1" s="1"/>
  <c r="D405" i="1" s="1"/>
  <c r="C406" i="1"/>
  <c r="G406" i="1" s="1"/>
  <c r="A407" i="1"/>
  <c r="E405" i="1" l="1"/>
  <c r="F405" i="1" s="1"/>
  <c r="B406" i="1" s="1"/>
  <c r="D406" i="1" s="1"/>
  <c r="C407" i="1"/>
  <c r="G407" i="1" s="1"/>
  <c r="A408" i="1"/>
  <c r="E406" i="1" l="1"/>
  <c r="F406" i="1"/>
  <c r="B407" i="1" s="1"/>
  <c r="D407" i="1" s="1"/>
  <c r="C408" i="1"/>
  <c r="G408" i="1"/>
  <c r="A409" i="1"/>
  <c r="E407" i="1" l="1"/>
  <c r="F407" i="1" s="1"/>
  <c r="B408" i="1" s="1"/>
  <c r="D408" i="1" s="1"/>
  <c r="C409" i="1"/>
  <c r="G409" i="1"/>
  <c r="A410" i="1"/>
  <c r="E408" i="1" l="1"/>
  <c r="F408" i="1"/>
  <c r="B409" i="1" s="1"/>
  <c r="D409" i="1" s="1"/>
  <c r="C410" i="1"/>
  <c r="G410" i="1" s="1"/>
  <c r="A411" i="1"/>
  <c r="E409" i="1" l="1"/>
  <c r="F409" i="1" s="1"/>
  <c r="B410" i="1" s="1"/>
  <c r="D410" i="1" s="1"/>
  <c r="C411" i="1"/>
  <c r="G411" i="1" s="1"/>
  <c r="A412" i="1"/>
  <c r="E410" i="1" l="1"/>
  <c r="F410" i="1" s="1"/>
  <c r="B411" i="1" s="1"/>
  <c r="D411" i="1" s="1"/>
  <c r="C412" i="1"/>
  <c r="G412" i="1" s="1"/>
  <c r="A413" i="1"/>
  <c r="E411" i="1" l="1"/>
  <c r="F411" i="1"/>
  <c r="B412" i="1" s="1"/>
  <c r="D412" i="1" s="1"/>
  <c r="C413" i="1"/>
  <c r="G413" i="1"/>
  <c r="A414" i="1"/>
  <c r="E412" i="1" l="1"/>
  <c r="F412" i="1"/>
  <c r="B413" i="1" s="1"/>
  <c r="D413" i="1" s="1"/>
  <c r="C414" i="1"/>
  <c r="G414" i="1" s="1"/>
  <c r="A415" i="1"/>
  <c r="E413" i="1" l="1"/>
  <c r="F413" i="1"/>
  <c r="B414" i="1" s="1"/>
  <c r="D414" i="1" s="1"/>
  <c r="C415" i="1"/>
  <c r="G415" i="1" s="1"/>
  <c r="A416" i="1"/>
  <c r="E414" i="1" l="1"/>
  <c r="F414" i="1" s="1"/>
  <c r="B415" i="1" s="1"/>
  <c r="D415" i="1" s="1"/>
  <c r="C416" i="1"/>
  <c r="G416" i="1" s="1"/>
  <c r="A417" i="1"/>
  <c r="E415" i="1" l="1"/>
  <c r="F415" i="1" s="1"/>
  <c r="B416" i="1" s="1"/>
  <c r="D416" i="1" s="1"/>
  <c r="C417" i="1"/>
  <c r="G417" i="1"/>
  <c r="A418" i="1"/>
  <c r="E416" i="1" l="1"/>
  <c r="F416" i="1" s="1"/>
  <c r="B417" i="1" s="1"/>
  <c r="D417" i="1" s="1"/>
  <c r="C418" i="1"/>
  <c r="G418" i="1" s="1"/>
  <c r="A419" i="1"/>
  <c r="E417" i="1" l="1"/>
  <c r="F417" i="1" s="1"/>
  <c r="B418" i="1" s="1"/>
  <c r="D418" i="1" s="1"/>
  <c r="C419" i="1"/>
  <c r="G419" i="1" s="1"/>
  <c r="A420" i="1"/>
  <c r="E418" i="1" l="1"/>
  <c r="F418" i="1"/>
  <c r="B419" i="1" s="1"/>
  <c r="D419" i="1" s="1"/>
  <c r="C420" i="1"/>
  <c r="G420" i="1" s="1"/>
  <c r="A421" i="1"/>
  <c r="E419" i="1" l="1"/>
  <c r="F419" i="1"/>
  <c r="B420" i="1" s="1"/>
  <c r="D420" i="1" s="1"/>
  <c r="C421" i="1"/>
  <c r="G421" i="1"/>
  <c r="A422" i="1"/>
  <c r="E420" i="1" l="1"/>
  <c r="F420" i="1" s="1"/>
  <c r="B421" i="1" s="1"/>
  <c r="D421" i="1" s="1"/>
  <c r="C422" i="1"/>
  <c r="G422" i="1"/>
  <c r="A423" i="1"/>
  <c r="E421" i="1" l="1"/>
  <c r="F421" i="1"/>
  <c r="B422" i="1" s="1"/>
  <c r="D422" i="1" s="1"/>
  <c r="C423" i="1"/>
  <c r="G423" i="1" s="1"/>
  <c r="A424" i="1"/>
  <c r="E422" i="1" l="1"/>
  <c r="F422" i="1"/>
  <c r="B423" i="1" s="1"/>
  <c r="D423" i="1" s="1"/>
  <c r="C424" i="1"/>
  <c r="G424" i="1" s="1"/>
  <c r="A425" i="1"/>
  <c r="E423" i="1" l="1"/>
  <c r="F423" i="1"/>
  <c r="B424" i="1" s="1"/>
  <c r="D424" i="1" s="1"/>
  <c r="C425" i="1"/>
  <c r="G425" i="1"/>
  <c r="A426" i="1"/>
  <c r="E424" i="1" l="1"/>
  <c r="F424" i="1"/>
  <c r="B425" i="1" s="1"/>
  <c r="D425" i="1" s="1"/>
  <c r="C426" i="1"/>
  <c r="G426" i="1"/>
  <c r="A427" i="1"/>
  <c r="E425" i="1" l="1"/>
  <c r="F425" i="1" s="1"/>
  <c r="B426" i="1" s="1"/>
  <c r="D426" i="1" s="1"/>
  <c r="G427" i="1"/>
  <c r="C427" i="1"/>
  <c r="A428" i="1"/>
  <c r="E426" i="1" l="1"/>
  <c r="F426" i="1"/>
  <c r="B427" i="1" s="1"/>
  <c r="D427" i="1" s="1"/>
  <c r="C428" i="1"/>
  <c r="G428" i="1" s="1"/>
  <c r="A429" i="1"/>
  <c r="E427" i="1" l="1"/>
  <c r="F427" i="1"/>
  <c r="B428" i="1" s="1"/>
  <c r="D428" i="1" s="1"/>
  <c r="C429" i="1"/>
  <c r="G429" i="1"/>
  <c r="A430" i="1"/>
  <c r="E428" i="1" l="1"/>
  <c r="F428" i="1" s="1"/>
  <c r="B429" i="1" s="1"/>
  <c r="D429" i="1" s="1"/>
  <c r="C430" i="1"/>
  <c r="G430" i="1" s="1"/>
  <c r="A431" i="1"/>
  <c r="E429" i="1" l="1"/>
  <c r="F429" i="1"/>
  <c r="B430" i="1" s="1"/>
  <c r="D430" i="1" s="1"/>
  <c r="C431" i="1"/>
  <c r="G431" i="1" s="1"/>
  <c r="A432" i="1"/>
  <c r="E430" i="1" l="1"/>
  <c r="F430" i="1" s="1"/>
  <c r="B431" i="1" s="1"/>
  <c r="D431" i="1" s="1"/>
  <c r="G432" i="1"/>
  <c r="C432" i="1"/>
  <c r="A433" i="1"/>
  <c r="E431" i="1" l="1"/>
  <c r="F431" i="1"/>
  <c r="B432" i="1" s="1"/>
  <c r="D432" i="1" s="1"/>
  <c r="C433" i="1"/>
  <c r="G433" i="1"/>
  <c r="A434" i="1"/>
  <c r="E432" i="1" l="1"/>
  <c r="F432" i="1" s="1"/>
  <c r="B433" i="1" s="1"/>
  <c r="D433" i="1" s="1"/>
  <c r="C434" i="1"/>
  <c r="G434" i="1" s="1"/>
  <c r="A435" i="1"/>
  <c r="E433" i="1" l="1"/>
  <c r="F433" i="1"/>
  <c r="B434" i="1" s="1"/>
  <c r="D434" i="1" s="1"/>
  <c r="C435" i="1"/>
  <c r="G435" i="1" s="1"/>
  <c r="A436" i="1"/>
  <c r="E434" i="1" l="1"/>
  <c r="F434" i="1"/>
  <c r="B435" i="1" s="1"/>
  <c r="D435" i="1" s="1"/>
  <c r="C436" i="1"/>
  <c r="G436" i="1" s="1"/>
  <c r="A437" i="1"/>
  <c r="E435" i="1" l="1"/>
  <c r="F435" i="1"/>
  <c r="B436" i="1" s="1"/>
  <c r="D436" i="1" s="1"/>
  <c r="C437" i="1"/>
  <c r="G437" i="1"/>
  <c r="A438" i="1"/>
  <c r="E436" i="1" l="1"/>
  <c r="F436" i="1" s="1"/>
  <c r="B437" i="1" s="1"/>
  <c r="D437" i="1" s="1"/>
  <c r="C438" i="1"/>
  <c r="G438" i="1"/>
  <c r="A439" i="1"/>
  <c r="E437" i="1" l="1"/>
  <c r="F437" i="1" s="1"/>
  <c r="B438" i="1" s="1"/>
  <c r="D438" i="1" s="1"/>
  <c r="C439" i="1"/>
  <c r="G439" i="1" s="1"/>
  <c r="A440" i="1"/>
  <c r="E438" i="1" l="1"/>
  <c r="F438" i="1" s="1"/>
  <c r="B439" i="1" s="1"/>
  <c r="D439" i="1" s="1"/>
  <c r="C440" i="1"/>
  <c r="G440" i="1" s="1"/>
  <c r="A441" i="1"/>
  <c r="E439" i="1" l="1"/>
  <c r="F439" i="1"/>
  <c r="B440" i="1" s="1"/>
  <c r="D440" i="1" s="1"/>
  <c r="G441" i="1"/>
  <c r="C441" i="1"/>
  <c r="A442" i="1"/>
  <c r="E440" i="1" l="1"/>
  <c r="F440" i="1"/>
  <c r="B441" i="1" s="1"/>
  <c r="D441" i="1" s="1"/>
  <c r="C442" i="1"/>
  <c r="G442" i="1"/>
  <c r="A443" i="1"/>
  <c r="E441" i="1" l="1"/>
  <c r="F441" i="1" s="1"/>
  <c r="B442" i="1" s="1"/>
  <c r="D442" i="1" s="1"/>
  <c r="C443" i="1"/>
  <c r="G443" i="1"/>
  <c r="A444" i="1"/>
  <c r="E442" i="1" l="1"/>
  <c r="F442" i="1" s="1"/>
  <c r="B443" i="1" s="1"/>
  <c r="D443" i="1" s="1"/>
  <c r="C444" i="1"/>
  <c r="G444" i="1" s="1"/>
  <c r="A445" i="1"/>
  <c r="E443" i="1" l="1"/>
  <c r="F443" i="1"/>
  <c r="B444" i="1" s="1"/>
  <c r="D444" i="1" s="1"/>
  <c r="C445" i="1"/>
  <c r="G445" i="1"/>
  <c r="A446" i="1"/>
  <c r="E444" i="1" l="1"/>
  <c r="F444" i="1" s="1"/>
  <c r="B445" i="1" s="1"/>
  <c r="D445" i="1" s="1"/>
  <c r="C446" i="1"/>
  <c r="G446" i="1"/>
  <c r="A447" i="1"/>
  <c r="E445" i="1" l="1"/>
  <c r="F445" i="1" s="1"/>
  <c r="B446" i="1" s="1"/>
  <c r="D446" i="1" s="1"/>
  <c r="C447" i="1"/>
  <c r="G447" i="1" s="1"/>
  <c r="A448" i="1"/>
  <c r="E446" i="1" l="1"/>
  <c r="F446" i="1" s="1"/>
  <c r="B447" i="1" s="1"/>
  <c r="D447" i="1" s="1"/>
  <c r="C448" i="1"/>
  <c r="G448" i="1" s="1"/>
  <c r="A449" i="1"/>
  <c r="E447" i="1" l="1"/>
  <c r="F447" i="1"/>
  <c r="B448" i="1" s="1"/>
  <c r="D448" i="1" s="1"/>
  <c r="C449" i="1"/>
  <c r="G449" i="1" s="1"/>
  <c r="A450" i="1"/>
  <c r="E448" i="1" l="1"/>
  <c r="F448" i="1"/>
  <c r="B449" i="1" s="1"/>
  <c r="D449" i="1" s="1"/>
  <c r="C450" i="1"/>
  <c r="G450" i="1"/>
  <c r="A451" i="1"/>
  <c r="E449" i="1" l="1"/>
  <c r="F449" i="1"/>
  <c r="B450" i="1" s="1"/>
  <c r="D450" i="1" s="1"/>
  <c r="C451" i="1"/>
  <c r="G451" i="1"/>
  <c r="A452" i="1"/>
  <c r="E450" i="1" l="1"/>
  <c r="F450" i="1" s="1"/>
  <c r="B451" i="1" s="1"/>
  <c r="D451" i="1" s="1"/>
  <c r="C452" i="1"/>
  <c r="G452" i="1" s="1"/>
  <c r="A453" i="1"/>
  <c r="E451" i="1" l="1"/>
  <c r="F451" i="1" s="1"/>
  <c r="B452" i="1" s="1"/>
  <c r="D452" i="1" s="1"/>
  <c r="C453" i="1"/>
  <c r="G453" i="1"/>
  <c r="A454" i="1"/>
  <c r="E452" i="1" l="1"/>
  <c r="F452" i="1" s="1"/>
  <c r="B453" i="1" s="1"/>
  <c r="D453" i="1" s="1"/>
  <c r="C454" i="1"/>
  <c r="G454" i="1"/>
  <c r="A455" i="1"/>
  <c r="E453" i="1" l="1"/>
  <c r="F453" i="1"/>
  <c r="B454" i="1" s="1"/>
  <c r="D454" i="1" s="1"/>
  <c r="C455" i="1"/>
  <c r="G455" i="1" s="1"/>
  <c r="A456" i="1"/>
  <c r="F454" i="1" l="1"/>
  <c r="B455" i="1" s="1"/>
  <c r="D455" i="1" s="1"/>
  <c r="E454" i="1"/>
  <c r="C456" i="1"/>
  <c r="G456" i="1" s="1"/>
  <c r="A457" i="1"/>
  <c r="C457" i="1" l="1"/>
  <c r="G457" i="1" s="1"/>
  <c r="E455" i="1"/>
  <c r="F455" i="1" s="1"/>
  <c r="B456" i="1" s="1"/>
  <c r="D456" i="1" s="1"/>
  <c r="A458" i="1"/>
  <c r="E456" i="1" l="1"/>
  <c r="F456" i="1"/>
  <c r="B457" i="1" s="1"/>
  <c r="D457" i="1" s="1"/>
  <c r="C458" i="1"/>
  <c r="G458" i="1" s="1"/>
  <c r="A459" i="1"/>
  <c r="E457" i="1" l="1"/>
  <c r="F457" i="1" s="1"/>
  <c r="B458" i="1" s="1"/>
  <c r="D458" i="1" s="1"/>
  <c r="C459" i="1"/>
  <c r="G459" i="1"/>
  <c r="A460" i="1"/>
  <c r="E458" i="1" l="1"/>
  <c r="F458" i="1" s="1"/>
  <c r="B459" i="1" s="1"/>
  <c r="D459" i="1" s="1"/>
  <c r="C460" i="1"/>
  <c r="G460" i="1" s="1"/>
  <c r="A461" i="1"/>
  <c r="E459" i="1" l="1"/>
  <c r="F459" i="1"/>
  <c r="B460" i="1" s="1"/>
  <c r="D460" i="1" s="1"/>
  <c r="C461" i="1"/>
  <c r="G461" i="1" s="1"/>
  <c r="A462" i="1"/>
  <c r="E460" i="1" l="1"/>
  <c r="F460" i="1"/>
  <c r="B461" i="1" s="1"/>
  <c r="D461" i="1" s="1"/>
  <c r="C462" i="1"/>
  <c r="G462" i="1"/>
  <c r="A463" i="1"/>
  <c r="E461" i="1" l="1"/>
  <c r="F461" i="1"/>
  <c r="B462" i="1" s="1"/>
  <c r="D462" i="1" s="1"/>
  <c r="C463" i="1"/>
  <c r="G463" i="1" s="1"/>
  <c r="A464" i="1"/>
  <c r="E462" i="1" l="1"/>
  <c r="F462" i="1" s="1"/>
  <c r="B463" i="1" s="1"/>
  <c r="D463" i="1" s="1"/>
  <c r="G464" i="1"/>
  <c r="C464" i="1"/>
  <c r="A465" i="1"/>
  <c r="E463" i="1" l="1"/>
  <c r="F463" i="1"/>
  <c r="B464" i="1" s="1"/>
  <c r="D464" i="1" s="1"/>
  <c r="C465" i="1"/>
  <c r="G465" i="1"/>
  <c r="A466" i="1"/>
  <c r="E464" i="1" l="1"/>
  <c r="F464" i="1" s="1"/>
  <c r="B465" i="1" s="1"/>
  <c r="D465" i="1" s="1"/>
  <c r="C466" i="1"/>
  <c r="G466" i="1"/>
  <c r="A467" i="1"/>
  <c r="E465" i="1" l="1"/>
  <c r="F465" i="1" s="1"/>
  <c r="B466" i="1" s="1"/>
  <c r="D466" i="1" s="1"/>
  <c r="C467" i="1"/>
  <c r="G467" i="1"/>
  <c r="A468" i="1"/>
  <c r="E466" i="1" l="1"/>
  <c r="F466" i="1"/>
  <c r="B467" i="1" s="1"/>
  <c r="D467" i="1" s="1"/>
  <c r="C468" i="1"/>
  <c r="G468" i="1" s="1"/>
  <c r="A469" i="1"/>
  <c r="E467" i="1" l="1"/>
  <c r="F467" i="1" s="1"/>
  <c r="B468" i="1" s="1"/>
  <c r="D468" i="1" s="1"/>
  <c r="C469" i="1"/>
  <c r="G469" i="1" s="1"/>
  <c r="A470" i="1"/>
  <c r="E468" i="1" l="1"/>
  <c r="F468" i="1"/>
  <c r="B469" i="1" s="1"/>
  <c r="D469" i="1" s="1"/>
  <c r="C470" i="1"/>
  <c r="G470" i="1"/>
  <c r="A471" i="1"/>
  <c r="E469" i="1" l="1"/>
  <c r="F469" i="1" s="1"/>
  <c r="B470" i="1" s="1"/>
  <c r="D470" i="1" s="1"/>
  <c r="C471" i="1"/>
  <c r="G471" i="1" s="1"/>
  <c r="A472" i="1"/>
  <c r="E470" i="1" l="1"/>
  <c r="F470" i="1" s="1"/>
  <c r="B471" i="1" s="1"/>
  <c r="D471" i="1" s="1"/>
  <c r="C472" i="1"/>
  <c r="G472" i="1" s="1"/>
  <c r="A473" i="1"/>
  <c r="E471" i="1" l="1"/>
  <c r="F471" i="1" s="1"/>
  <c r="B472" i="1" s="1"/>
  <c r="D472" i="1" s="1"/>
  <c r="C473" i="1"/>
  <c r="G473" i="1" s="1"/>
  <c r="A474" i="1"/>
  <c r="E472" i="1" l="1"/>
  <c r="F472" i="1" s="1"/>
  <c r="B473" i="1" s="1"/>
  <c r="D473" i="1" s="1"/>
  <c r="C474" i="1"/>
  <c r="G474" i="1"/>
  <c r="A475" i="1"/>
  <c r="E473" i="1" l="1"/>
  <c r="F473" i="1"/>
  <c r="B474" i="1" s="1"/>
  <c r="D474" i="1" s="1"/>
  <c r="C475" i="1"/>
  <c r="G475" i="1"/>
  <c r="A476" i="1"/>
  <c r="E474" i="1" l="1"/>
  <c r="F474" i="1" s="1"/>
  <c r="B475" i="1" s="1"/>
  <c r="D475" i="1" s="1"/>
  <c r="C476" i="1"/>
  <c r="G476" i="1" s="1"/>
  <c r="A477" i="1"/>
  <c r="E475" i="1" l="1"/>
  <c r="F475" i="1"/>
  <c r="B476" i="1" s="1"/>
  <c r="D476" i="1" s="1"/>
  <c r="C477" i="1"/>
  <c r="G477" i="1"/>
  <c r="A478" i="1"/>
  <c r="E476" i="1" l="1"/>
  <c r="F476" i="1" s="1"/>
  <c r="B477" i="1" s="1"/>
  <c r="D477" i="1" s="1"/>
  <c r="C478" i="1"/>
  <c r="G478" i="1"/>
  <c r="A479" i="1"/>
  <c r="E477" i="1" l="1"/>
  <c r="F477" i="1" s="1"/>
  <c r="B478" i="1" s="1"/>
  <c r="D478" i="1" s="1"/>
  <c r="C479" i="1"/>
  <c r="G479" i="1" s="1"/>
  <c r="A480" i="1"/>
  <c r="E478" i="1" l="1"/>
  <c r="F478" i="1"/>
  <c r="B479" i="1" s="1"/>
  <c r="D479" i="1" s="1"/>
  <c r="C480" i="1"/>
  <c r="G480" i="1" s="1"/>
  <c r="A481" i="1"/>
  <c r="E479" i="1" l="1"/>
  <c r="F479" i="1" s="1"/>
  <c r="B480" i="1" s="1"/>
  <c r="D480" i="1" s="1"/>
  <c r="C481" i="1"/>
  <c r="G481" i="1" s="1"/>
  <c r="A482" i="1"/>
  <c r="E480" i="1" l="1"/>
  <c r="F480" i="1" s="1"/>
  <c r="B481" i="1" s="1"/>
  <c r="D481" i="1" s="1"/>
  <c r="C482" i="1"/>
  <c r="G482" i="1"/>
  <c r="A483" i="1"/>
  <c r="E481" i="1" l="1"/>
  <c r="F481" i="1"/>
  <c r="B482" i="1" s="1"/>
  <c r="D482" i="1" s="1"/>
  <c r="C483" i="1"/>
  <c r="G483" i="1"/>
  <c r="A484" i="1"/>
  <c r="E482" i="1" l="1"/>
  <c r="F482" i="1"/>
  <c r="B483" i="1" s="1"/>
  <c r="D483" i="1" s="1"/>
  <c r="C484" i="1"/>
  <c r="G484" i="1" s="1"/>
  <c r="A485" i="1"/>
  <c r="E483" i="1" l="1"/>
  <c r="F483" i="1" s="1"/>
  <c r="B484" i="1" s="1"/>
  <c r="D484" i="1" s="1"/>
  <c r="C485" i="1"/>
  <c r="G485" i="1"/>
  <c r="A486" i="1"/>
  <c r="E484" i="1" l="1"/>
  <c r="F484" i="1" s="1"/>
  <c r="B485" i="1" s="1"/>
  <c r="D485" i="1" s="1"/>
  <c r="C486" i="1"/>
  <c r="G486" i="1"/>
  <c r="A487" i="1"/>
  <c r="E485" i="1" l="1"/>
  <c r="F485" i="1"/>
  <c r="B486" i="1" s="1"/>
  <c r="D486" i="1" s="1"/>
  <c r="C487" i="1"/>
  <c r="G487" i="1" s="1"/>
  <c r="A488" i="1"/>
  <c r="E486" i="1" l="1"/>
  <c r="F486" i="1" s="1"/>
  <c r="B487" i="1" s="1"/>
  <c r="D487" i="1" s="1"/>
  <c r="G488" i="1"/>
  <c r="C488" i="1"/>
  <c r="A489" i="1"/>
  <c r="E487" i="1" l="1"/>
  <c r="F487" i="1"/>
  <c r="B488" i="1" s="1"/>
  <c r="D488" i="1" s="1"/>
  <c r="G489" i="1"/>
  <c r="C489" i="1"/>
  <c r="A490" i="1"/>
  <c r="E488" i="1" l="1"/>
  <c r="F488" i="1"/>
  <c r="B489" i="1" s="1"/>
  <c r="D489" i="1" s="1"/>
  <c r="C490" i="1"/>
  <c r="G490" i="1"/>
  <c r="A491" i="1"/>
  <c r="E489" i="1" l="1"/>
  <c r="F489" i="1"/>
  <c r="B490" i="1" s="1"/>
  <c r="D490" i="1" s="1"/>
  <c r="C491" i="1"/>
  <c r="G491" i="1"/>
  <c r="A492" i="1"/>
  <c r="E490" i="1" l="1"/>
  <c r="F490" i="1" s="1"/>
  <c r="B491" i="1" s="1"/>
  <c r="D491" i="1" s="1"/>
  <c r="C492" i="1"/>
  <c r="G492" i="1" s="1"/>
  <c r="A493" i="1"/>
  <c r="E491" i="1" l="1"/>
  <c r="F491" i="1"/>
  <c r="B492" i="1" s="1"/>
  <c r="D492" i="1" s="1"/>
  <c r="C493" i="1"/>
  <c r="G493" i="1"/>
  <c r="A494" i="1"/>
  <c r="E492" i="1" l="1"/>
  <c r="F492" i="1" s="1"/>
  <c r="B493" i="1" s="1"/>
  <c r="D493" i="1" s="1"/>
  <c r="C494" i="1"/>
  <c r="G494" i="1" s="1"/>
  <c r="A495" i="1"/>
  <c r="E493" i="1" l="1"/>
  <c r="F493" i="1"/>
  <c r="B494" i="1" s="1"/>
  <c r="D494" i="1" s="1"/>
  <c r="C495" i="1"/>
  <c r="G495" i="1" s="1"/>
  <c r="A496" i="1"/>
  <c r="E494" i="1" l="1"/>
  <c r="F494" i="1"/>
  <c r="B495" i="1" s="1"/>
  <c r="D495" i="1" s="1"/>
  <c r="C496" i="1"/>
  <c r="G496" i="1" s="1"/>
  <c r="A497" i="1"/>
  <c r="E495" i="1" l="1"/>
  <c r="F495" i="1"/>
  <c r="B496" i="1" s="1"/>
  <c r="D496" i="1" s="1"/>
  <c r="C497" i="1"/>
  <c r="G497" i="1"/>
  <c r="A498" i="1"/>
  <c r="E496" i="1" l="1"/>
  <c r="F496" i="1" s="1"/>
  <c r="B497" i="1" s="1"/>
  <c r="D497" i="1" s="1"/>
  <c r="C498" i="1"/>
  <c r="G498" i="1"/>
  <c r="E497" i="1" l="1"/>
  <c r="F497" i="1"/>
  <c r="B498" i="1" s="1"/>
  <c r="D498" i="1" s="1"/>
  <c r="E498" i="1" l="1"/>
  <c r="F498" i="1" s="1"/>
  <c r="E11" i="1" s="1"/>
  <c r="E12" i="1" s="1"/>
</calcChain>
</file>

<file path=xl/comments1.xml><?xml version="1.0" encoding="utf-8"?>
<comments xmlns="http://schemas.openxmlformats.org/spreadsheetml/2006/main">
  <authors>
    <author>User</author>
  </authors>
  <commentList>
    <comment ref="B9" authorId="0" shapeId="0">
      <text>
        <r>
          <rPr>
            <b/>
            <sz val="9"/>
            <color indexed="81"/>
            <rFont val="Tahoma"/>
            <charset val="1"/>
          </rPr>
          <t>Importe Aportado Inicialmente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</rPr>
          <t>Importe Aportado Periodicamente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0" shapeId="0">
      <text>
        <r>
          <rPr>
            <b/>
            <sz val="9"/>
            <color indexed="81"/>
            <rFont val="Tahoma"/>
            <charset val="1"/>
          </rPr>
          <t>Interés Medio Inversion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2" authorId="0" shapeId="0">
      <text>
        <r>
          <rPr>
            <b/>
            <sz val="9"/>
            <color indexed="81"/>
            <rFont val="Tahoma"/>
            <charset val="1"/>
          </rPr>
          <t>Duración Inversión (Máx 40 años)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3" authorId="0" shapeId="0">
      <text>
        <r>
          <rPr>
            <b/>
            <sz val="9"/>
            <color indexed="81"/>
            <rFont val="Tahoma"/>
            <charset val="1"/>
          </rPr>
          <t>Periodos por año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<sst xmlns="http://schemas.openxmlformats.org/spreadsheetml/2006/main" count="19" uniqueCount="19">
  <si>
    <t>Periodos</t>
  </si>
  <si>
    <t>Intereses</t>
  </si>
  <si>
    <t>Periodicidad:</t>
  </si>
  <si>
    <t>DATOS</t>
  </si>
  <si>
    <t>Interes anual:</t>
  </si>
  <si>
    <t>Años:</t>
  </si>
  <si>
    <t>Valores</t>
  </si>
  <si>
    <t>CALCULADORA INTERES COMPUESTO</t>
  </si>
  <si>
    <t>Aportación Inicial:</t>
  </si>
  <si>
    <t>Aportación:</t>
  </si>
  <si>
    <t>Aportación Periódica</t>
  </si>
  <si>
    <t>Acumulado</t>
  </si>
  <si>
    <t>Balance Final</t>
  </si>
  <si>
    <t>Balance Inicial</t>
  </si>
  <si>
    <t>Aportación Real</t>
  </si>
  <si>
    <t>Balance Inicial:</t>
  </si>
  <si>
    <t>Depositos Periodicos:</t>
  </si>
  <si>
    <t>Balance Final:</t>
  </si>
  <si>
    <t>Intereses 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</si>
</sst>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_-* #,##0\ _p_t_a_-;\-* #,##0\ _p_t_a_-;_-* &quot;-&quot;\ _p_t_a_-;_-@_-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24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4" fontId="0" fillId="0" borderId="0" xfId="1" applyFont="1"/>
    <xf numFmtId="0" fontId="6" fillId="0" borderId="0" xfId="3" applyFont="1" applyFill="1" applyBorder="1" applyAlignment="1">
      <alignment horizontal="center"/>
    </xf>
    <xf numFmtId="0" fontId="0" fillId="0" borderId="0" xfId="0" applyFill="1" applyBorder="1"/>
    <xf numFmtId="0" fontId="5" fillId="0" borderId="0" xfId="3" applyFont="1" applyFill="1" applyBorder="1"/>
    <xf numFmtId="44" fontId="5" fillId="0" borderId="0" xfId="1" applyFont="1" applyFill="1" applyBorder="1" applyAlignment="1">
      <alignment horizontal="center"/>
    </xf>
    <xf numFmtId="0" fontId="5" fillId="0" borderId="0" xfId="3" applyFont="1" applyFill="1" applyBorder="1" applyAlignment="1">
      <alignment horizontal="center"/>
    </xf>
    <xf numFmtId="165" fontId="5" fillId="0" borderId="0" xfId="3" applyNumberFormat="1" applyFont="1" applyFill="1" applyBorder="1" applyAlignment="1">
      <alignment horizontal="center"/>
    </xf>
    <xf numFmtId="0" fontId="7" fillId="2" borderId="0" xfId="2" applyFont="1" applyAlignment="1">
      <alignment horizontal="center" vertical="center"/>
    </xf>
    <xf numFmtId="0" fontId="4" fillId="0" borderId="0" xfId="3" applyFont="1" applyFill="1"/>
    <xf numFmtId="0" fontId="0" fillId="3" borderId="0" xfId="0" applyFill="1"/>
    <xf numFmtId="44" fontId="0" fillId="3" borderId="0" xfId="1" applyFont="1" applyFill="1"/>
    <xf numFmtId="44" fontId="0" fillId="3" borderId="0" xfId="0" applyNumberFormat="1" applyFill="1"/>
    <xf numFmtId="44" fontId="2" fillId="3" borderId="0" xfId="1" applyFont="1" applyFill="1"/>
  </cellXfs>
  <cellStyles count="6">
    <cellStyle name="60% - Énfasis5" xfId="2" builtinId="48"/>
    <cellStyle name="Millares [0] 2" xfId="4"/>
    <cellStyle name="Moneda" xfId="1" builtinId="4"/>
    <cellStyle name="Normal" xfId="0" builtinId="0"/>
    <cellStyle name="Normal 2" xfId="3"/>
    <cellStyle name="Porcentaje 2" xf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-* #,##0.00\ &quot;€&quot;_-;\-* #,##0.0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-* #,##0.00\ &quot;€&quot;_-;\-* #,##0.0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la5" displayName="Tabla5" ref="A17:G498" totalsRowShown="0" headerRowDxfId="11" dataDxfId="10" dataCellStyle="Moneda">
  <tableColumns count="7">
    <tableColumn id="1" name="Periodos" dataDxfId="9"/>
    <tableColumn id="2" name="Balance Inicial" dataDxfId="1" dataCellStyle="Moneda">
      <calculatedColumnFormula>B9</calculatedColumnFormula>
    </tableColumn>
    <tableColumn id="3" name="Aportación Periódica" dataDxfId="8" dataCellStyle="Moneda">
      <calculatedColumnFormula>IF(A18="","",$B$11/$B$13*#REF!)</calculatedColumnFormula>
    </tableColumn>
    <tableColumn id="4" name="Acumulado" dataDxfId="7" dataCellStyle="Moneda">
      <calculatedColumnFormula>IF(A18="","",C18+D17)</calculatedColumnFormula>
    </tableColumn>
    <tableColumn id="5" name="Intereses" dataDxfId="6" dataCellStyle="Moneda">
      <calculatedColumnFormula>IF(A18="","",B18-C18)</calculatedColumnFormula>
    </tableColumn>
    <tableColumn id="7" name="Balance Final" dataDxfId="0" dataCellStyle="Moneda">
      <calculatedColumnFormula>IF(A18="","",Tabla5[[#This Row],[Acumulado]]+Tabla5[[#This Row],[Intereses]])</calculatedColumnFormula>
    </tableColumn>
    <tableColumn id="6" name="Aportación Real" dataDxfId="5" dataCellStyle="Moneda">
      <calculatedColumnFormula>IF(A18="","",E18+G17)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7" name="Tabla7" displayName="Tabla7" ref="A8:B13" totalsRowShown="0" headerRowDxfId="4" headerRowCellStyle="Normal 2">
  <tableColumns count="2">
    <tableColumn id="1" name="DATOS" dataDxfId="3" dataCellStyle="Normal 2"/>
    <tableColumn id="2" name="Valores" dataDxfId="2" dataCellStyle="Normal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98"/>
  <sheetViews>
    <sheetView tabSelected="1" zoomScale="115" zoomScaleNormal="115" workbookViewId="0">
      <selection activeCell="B14" sqref="B14"/>
    </sheetView>
  </sheetViews>
  <sheetFormatPr baseColWidth="10" defaultRowHeight="15" x14ac:dyDescent="0.25"/>
  <cols>
    <col min="1" max="1" width="16.42578125" customWidth="1"/>
    <col min="2" max="3" width="15.7109375" customWidth="1"/>
    <col min="4" max="4" width="19.42578125" customWidth="1"/>
    <col min="5" max="7" width="15.7109375" customWidth="1"/>
  </cols>
  <sheetData>
    <row r="1" spans="1:7" x14ac:dyDescent="0.25">
      <c r="A1" s="12" t="s">
        <v>7</v>
      </c>
      <c r="B1" s="12"/>
      <c r="C1" s="12"/>
      <c r="D1" s="12"/>
      <c r="E1" s="12"/>
      <c r="F1" s="12"/>
      <c r="G1" s="12"/>
    </row>
    <row r="2" spans="1:7" x14ac:dyDescent="0.25">
      <c r="A2" s="12"/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x14ac:dyDescent="0.25">
      <c r="A4" s="12"/>
      <c r="B4" s="12"/>
      <c r="C4" s="12"/>
      <c r="D4" s="12"/>
      <c r="E4" s="12"/>
      <c r="F4" s="12"/>
      <c r="G4" s="12"/>
    </row>
    <row r="6" spans="1:7" x14ac:dyDescent="0.25">
      <c r="B6" s="1"/>
    </row>
    <row r="8" spans="1:7" x14ac:dyDescent="0.25">
      <c r="A8" s="6" t="s">
        <v>3</v>
      </c>
      <c r="B8" s="6" t="s">
        <v>6</v>
      </c>
      <c r="C8" s="7"/>
    </row>
    <row r="9" spans="1:7" x14ac:dyDescent="0.25">
      <c r="A9" s="8" t="s">
        <v>8</v>
      </c>
      <c r="B9" s="9">
        <v>10000</v>
      </c>
      <c r="C9" s="7"/>
      <c r="D9" s="14" t="s">
        <v>15</v>
      </c>
      <c r="E9" s="15">
        <f>Tabla7[[#This Row],[Valores]]</f>
        <v>10000</v>
      </c>
    </row>
    <row r="10" spans="1:7" x14ac:dyDescent="0.25">
      <c r="A10" s="13" t="s">
        <v>9</v>
      </c>
      <c r="B10" s="9">
        <v>250</v>
      </c>
      <c r="C10" s="7"/>
      <c r="D10" s="14" t="s">
        <v>16</v>
      </c>
      <c r="E10" s="15">
        <f>Tabla7[[#This Row],[Valores]]*B12*B13</f>
        <v>60000</v>
      </c>
    </row>
    <row r="11" spans="1:7" x14ac:dyDescent="0.25">
      <c r="A11" s="8" t="s">
        <v>4</v>
      </c>
      <c r="B11" s="11">
        <v>0.08</v>
      </c>
      <c r="C11" s="7"/>
      <c r="D11" s="14" t="s">
        <v>17</v>
      </c>
      <c r="E11" s="17">
        <f>MAX(Tabla5[[#All],[Balance Final]])</f>
        <v>197504.83230616694</v>
      </c>
    </row>
    <row r="12" spans="1:7" x14ac:dyDescent="0.25">
      <c r="A12" s="8" t="s">
        <v>5</v>
      </c>
      <c r="B12" s="10">
        <v>20</v>
      </c>
      <c r="C12" s="7"/>
      <c r="D12" s="14" t="s">
        <v>18</v>
      </c>
      <c r="E12" s="16">
        <f>E11-E10-E9</f>
        <v>127504.83230616694</v>
      </c>
    </row>
    <row r="13" spans="1:7" x14ac:dyDescent="0.25">
      <c r="A13" s="8" t="s">
        <v>2</v>
      </c>
      <c r="B13" s="10">
        <v>12</v>
      </c>
      <c r="C13" s="7"/>
    </row>
    <row r="17" spans="1:7" s="4" customFormat="1" ht="30" customHeight="1" x14ac:dyDescent="0.25">
      <c r="A17" s="3" t="s">
        <v>0</v>
      </c>
      <c r="B17" s="3" t="s">
        <v>13</v>
      </c>
      <c r="C17" s="3" t="s">
        <v>10</v>
      </c>
      <c r="D17" s="3" t="s">
        <v>11</v>
      </c>
      <c r="E17" s="3" t="s">
        <v>1</v>
      </c>
      <c r="F17" s="3" t="s">
        <v>12</v>
      </c>
      <c r="G17" s="3" t="s">
        <v>14</v>
      </c>
    </row>
    <row r="18" spans="1:7" x14ac:dyDescent="0.25">
      <c r="A18" s="2">
        <v>0</v>
      </c>
      <c r="B18" s="5">
        <f t="shared" ref="B18" si="0">B9</f>
        <v>10000</v>
      </c>
      <c r="C18" s="5"/>
      <c r="D18" s="5">
        <f>Tabla5[[#This Row],[Balance Inicial]]+Tabla5[[#This Row],[Aportación Periódica]]</f>
        <v>10000</v>
      </c>
      <c r="E18" s="5">
        <f>(B11/B13)*Tabla5[[#This Row],[Acumulado]]</f>
        <v>66.666666666666671</v>
      </c>
      <c r="F18" s="5">
        <f>IF(A18="","",Tabla5[[#This Row],[Acumulado]]+Tabla5[[#This Row],[Intereses]])</f>
        <v>10066.666666666666</v>
      </c>
      <c r="G18" s="5">
        <f>Tabla5[[#This Row],[Acumulado]]</f>
        <v>10000</v>
      </c>
    </row>
    <row r="19" spans="1:7" x14ac:dyDescent="0.25">
      <c r="A19" s="2">
        <f t="shared" ref="A19:A82" si="1">IF(A18&lt;$B$12*$B$13,A18+1,"")</f>
        <v>1</v>
      </c>
      <c r="B19" s="5">
        <f t="shared" ref="B19:B82" si="2">IF(A19="","",G18)</f>
        <v>10000</v>
      </c>
      <c r="C19" s="5">
        <f t="shared" ref="C19:C82" si="3">IF(A19="","",$B$10)</f>
        <v>250</v>
      </c>
      <c r="D19" s="5">
        <f>IF(A19="","",Tabla5[[#This Row],[Balance Inicial]]+Tabla5[[#This Row],[Aportación Periódica]])</f>
        <v>10250</v>
      </c>
      <c r="E19" s="5">
        <f>IF(A19="","",($B$11/$B$13)*Tabla5[[#This Row],[Acumulado]])</f>
        <v>68.333333333333343</v>
      </c>
      <c r="F19" s="5">
        <f>IF(A19="","",Tabla5[[#This Row],[Acumulado]]+Tabla5[[#This Row],[Intereses]])</f>
        <v>10318.333333333334</v>
      </c>
      <c r="G19" s="5">
        <f>IF(A19="","",G18+Tabla5[[#This Row],[Aportación Periódica]])</f>
        <v>10250</v>
      </c>
    </row>
    <row r="20" spans="1:7" x14ac:dyDescent="0.25">
      <c r="A20" s="2">
        <f t="shared" si="1"/>
        <v>2</v>
      </c>
      <c r="B20" s="5">
        <f>IF(A20="","",F19)</f>
        <v>10318.333333333334</v>
      </c>
      <c r="C20" s="5">
        <f t="shared" si="3"/>
        <v>250</v>
      </c>
      <c r="D20" s="5">
        <f>IF(A20="","",Tabla5[[#This Row],[Balance Inicial]]+Tabla5[[#This Row],[Aportación Periódica]])</f>
        <v>10568.333333333334</v>
      </c>
      <c r="E20" s="5">
        <f>IF(A20="","",($B$11/$B$13)*Tabla5[[#This Row],[Acumulado]])</f>
        <v>70.455555555555563</v>
      </c>
      <c r="F20" s="5">
        <f>IF(A20="","",Tabla5[[#This Row],[Acumulado]]+Tabla5[[#This Row],[Intereses]])</f>
        <v>10638.78888888889</v>
      </c>
      <c r="G20" s="5">
        <f>IF(A20="","",G19+Tabla5[[#This Row],[Aportación Periódica]])</f>
        <v>10500</v>
      </c>
    </row>
    <row r="21" spans="1:7" x14ac:dyDescent="0.25">
      <c r="A21" s="2">
        <f t="shared" si="1"/>
        <v>3</v>
      </c>
      <c r="B21" s="5">
        <f t="shared" ref="B21:B84" si="4">IF(A21="","",F20)</f>
        <v>10638.78888888889</v>
      </c>
      <c r="C21" s="5">
        <f t="shared" ref="C21:C84" si="5">IF(A21="","",$B$10)</f>
        <v>250</v>
      </c>
      <c r="D21" s="5">
        <f>IF(A21="","",Tabla5[[#This Row],[Balance Inicial]]+Tabla5[[#This Row],[Aportación Periódica]])</f>
        <v>10888.78888888889</v>
      </c>
      <c r="E21" s="5">
        <f>IF(A21="","",($B$11/$B$13)*Tabla5[[#This Row],[Acumulado]])</f>
        <v>72.591925925925935</v>
      </c>
      <c r="F21" s="5">
        <f>IF(A21="","",Tabla5[[#This Row],[Acumulado]]+Tabla5[[#This Row],[Intereses]])</f>
        <v>10961.380814814816</v>
      </c>
      <c r="G21" s="5">
        <f>IF(A21="","",G20+Tabla5[[#This Row],[Aportación Periódica]])</f>
        <v>10750</v>
      </c>
    </row>
    <row r="22" spans="1:7" x14ac:dyDescent="0.25">
      <c r="A22" s="2">
        <f t="shared" si="1"/>
        <v>4</v>
      </c>
      <c r="B22" s="5">
        <f t="shared" si="4"/>
        <v>10961.380814814816</v>
      </c>
      <c r="C22" s="5">
        <f t="shared" si="5"/>
        <v>250</v>
      </c>
      <c r="D22" s="5">
        <f>IF(A22="","",Tabla5[[#This Row],[Balance Inicial]]+Tabla5[[#This Row],[Aportación Periódica]])</f>
        <v>11211.380814814816</v>
      </c>
      <c r="E22" s="5">
        <f>IF(A22="","",($B$11/$B$13)*Tabla5[[#This Row],[Acumulado]])</f>
        <v>74.742538765432116</v>
      </c>
      <c r="F22" s="5">
        <f>IF(A22="","",Tabla5[[#This Row],[Acumulado]]+Tabla5[[#This Row],[Intereses]])</f>
        <v>11286.123353580249</v>
      </c>
      <c r="G22" s="5">
        <f>IF(A22="","",G21+Tabla5[[#This Row],[Aportación Periódica]])</f>
        <v>11000</v>
      </c>
    </row>
    <row r="23" spans="1:7" x14ac:dyDescent="0.25">
      <c r="A23" s="2">
        <f t="shared" si="1"/>
        <v>5</v>
      </c>
      <c r="B23" s="5">
        <f t="shared" si="4"/>
        <v>11286.123353580249</v>
      </c>
      <c r="C23" s="5">
        <f t="shared" si="5"/>
        <v>250</v>
      </c>
      <c r="D23" s="5">
        <f>IF(A23="","",Tabla5[[#This Row],[Balance Inicial]]+Tabla5[[#This Row],[Aportación Periódica]])</f>
        <v>11536.123353580249</v>
      </c>
      <c r="E23" s="5">
        <f>IF(A23="","",($B$11/$B$13)*Tabla5[[#This Row],[Acumulado]])</f>
        <v>76.907489023868337</v>
      </c>
      <c r="F23" s="5">
        <f>IF(A23="","",Tabla5[[#This Row],[Acumulado]]+Tabla5[[#This Row],[Intereses]])</f>
        <v>11613.030842604117</v>
      </c>
      <c r="G23" s="5">
        <f>IF(A23="","",G22+Tabla5[[#This Row],[Aportación Periódica]])</f>
        <v>11250</v>
      </c>
    </row>
    <row r="24" spans="1:7" x14ac:dyDescent="0.25">
      <c r="A24" s="2">
        <f t="shared" si="1"/>
        <v>6</v>
      </c>
      <c r="B24" s="5">
        <f t="shared" si="4"/>
        <v>11613.030842604117</v>
      </c>
      <c r="C24" s="5">
        <f t="shared" si="5"/>
        <v>250</v>
      </c>
      <c r="D24" s="5">
        <f>IF(A24="","",Tabla5[[#This Row],[Balance Inicial]]+Tabla5[[#This Row],[Aportación Periódica]])</f>
        <v>11863.030842604117</v>
      </c>
      <c r="E24" s="5">
        <f>IF(A24="","",($B$11/$B$13)*Tabla5[[#This Row],[Acumulado]])</f>
        <v>79.08687228402745</v>
      </c>
      <c r="F24" s="5">
        <f>IF(A24="","",Tabla5[[#This Row],[Acumulado]]+Tabla5[[#This Row],[Intereses]])</f>
        <v>11942.117714888145</v>
      </c>
      <c r="G24" s="5">
        <f>IF(A24="","",G23+Tabla5[[#This Row],[Aportación Periódica]])</f>
        <v>11500</v>
      </c>
    </row>
    <row r="25" spans="1:7" x14ac:dyDescent="0.25">
      <c r="A25" s="2">
        <f t="shared" si="1"/>
        <v>7</v>
      </c>
      <c r="B25" s="5">
        <f t="shared" si="4"/>
        <v>11942.117714888145</v>
      </c>
      <c r="C25" s="5">
        <f t="shared" si="5"/>
        <v>250</v>
      </c>
      <c r="D25" s="5">
        <f>IF(A25="","",Tabla5[[#This Row],[Balance Inicial]]+Tabla5[[#This Row],[Aportación Periódica]])</f>
        <v>12192.117714888145</v>
      </c>
      <c r="E25" s="5">
        <f>IF(A25="","",($B$11/$B$13)*Tabla5[[#This Row],[Acumulado]])</f>
        <v>81.28078476592097</v>
      </c>
      <c r="F25" s="5">
        <f>IF(A25="","",Tabla5[[#This Row],[Acumulado]]+Tabla5[[#This Row],[Intereses]])</f>
        <v>12273.398499654066</v>
      </c>
      <c r="G25" s="5">
        <f>IF(A25="","",G24+Tabla5[[#This Row],[Aportación Periódica]])</f>
        <v>11750</v>
      </c>
    </row>
    <row r="26" spans="1:7" x14ac:dyDescent="0.25">
      <c r="A26" s="2">
        <f t="shared" si="1"/>
        <v>8</v>
      </c>
      <c r="B26" s="5">
        <f t="shared" si="4"/>
        <v>12273.398499654066</v>
      </c>
      <c r="C26" s="5">
        <f t="shared" si="5"/>
        <v>250</v>
      </c>
      <c r="D26" s="5">
        <f>IF(A26="","",Tabla5[[#This Row],[Balance Inicial]]+Tabla5[[#This Row],[Aportación Periódica]])</f>
        <v>12523.398499654066</v>
      </c>
      <c r="E26" s="5">
        <f>IF(A26="","",($B$11/$B$13)*Tabla5[[#This Row],[Acumulado]])</f>
        <v>83.489323331027109</v>
      </c>
      <c r="F26" s="5">
        <f>IF(A26="","",Tabla5[[#This Row],[Acumulado]]+Tabla5[[#This Row],[Intereses]])</f>
        <v>12606.887822985092</v>
      </c>
      <c r="G26" s="5">
        <f>IF(A26="","",G25+Tabla5[[#This Row],[Aportación Periódica]])</f>
        <v>12000</v>
      </c>
    </row>
    <row r="27" spans="1:7" x14ac:dyDescent="0.25">
      <c r="A27" s="2">
        <f t="shared" si="1"/>
        <v>9</v>
      </c>
      <c r="B27" s="5">
        <f t="shared" si="4"/>
        <v>12606.887822985092</v>
      </c>
      <c r="C27" s="5">
        <f t="shared" si="5"/>
        <v>250</v>
      </c>
      <c r="D27" s="5">
        <f>IF(A27="","",Tabla5[[#This Row],[Balance Inicial]]+Tabla5[[#This Row],[Aportación Periódica]])</f>
        <v>12856.887822985092</v>
      </c>
      <c r="E27" s="5">
        <f>IF(A27="","",($B$11/$B$13)*Tabla5[[#This Row],[Acumulado]])</f>
        <v>85.712585486567292</v>
      </c>
      <c r="F27" s="5">
        <f>IF(A27="","",Tabla5[[#This Row],[Acumulado]]+Tabla5[[#This Row],[Intereses]])</f>
        <v>12942.600408471661</v>
      </c>
      <c r="G27" s="5">
        <f>IF(A27="","",G26+Tabla5[[#This Row],[Aportación Periódica]])</f>
        <v>12250</v>
      </c>
    </row>
    <row r="28" spans="1:7" x14ac:dyDescent="0.25">
      <c r="A28" s="2">
        <f t="shared" si="1"/>
        <v>10</v>
      </c>
      <c r="B28" s="5">
        <f t="shared" si="4"/>
        <v>12942.600408471661</v>
      </c>
      <c r="C28" s="5">
        <f t="shared" si="5"/>
        <v>250</v>
      </c>
      <c r="D28" s="5">
        <f>IF(A28="","",Tabla5[[#This Row],[Balance Inicial]]+Tabla5[[#This Row],[Aportación Periódica]])</f>
        <v>13192.600408471661</v>
      </c>
      <c r="E28" s="5">
        <f>IF(A28="","",($B$11/$B$13)*Tabla5[[#This Row],[Acumulado]])</f>
        <v>87.950669389811083</v>
      </c>
      <c r="F28" s="5">
        <f>IF(A28="","",Tabla5[[#This Row],[Acumulado]]+Tabla5[[#This Row],[Intereses]])</f>
        <v>13280.551077861472</v>
      </c>
      <c r="G28" s="5">
        <f>IF(A28="","",G27+Tabla5[[#This Row],[Aportación Periódica]])</f>
        <v>12500</v>
      </c>
    </row>
    <row r="29" spans="1:7" x14ac:dyDescent="0.25">
      <c r="A29" s="2">
        <f t="shared" si="1"/>
        <v>11</v>
      </c>
      <c r="B29" s="5">
        <f t="shared" si="4"/>
        <v>13280.551077861472</v>
      </c>
      <c r="C29" s="5">
        <f t="shared" si="5"/>
        <v>250</v>
      </c>
      <c r="D29" s="5">
        <f>IF(A29="","",Tabla5[[#This Row],[Balance Inicial]]+Tabla5[[#This Row],[Aportación Periódica]])</f>
        <v>13530.551077861472</v>
      </c>
      <c r="E29" s="5">
        <f>IF(A29="","",($B$11/$B$13)*Tabla5[[#This Row],[Acumulado]])</f>
        <v>90.203673852409821</v>
      </c>
      <c r="F29" s="5">
        <f>IF(A29="","",Tabla5[[#This Row],[Acumulado]]+Tabla5[[#This Row],[Intereses]])</f>
        <v>13620.754751713881</v>
      </c>
      <c r="G29" s="5">
        <f>IF(A29="","",G28+Tabla5[[#This Row],[Aportación Periódica]])</f>
        <v>12750</v>
      </c>
    </row>
    <row r="30" spans="1:7" x14ac:dyDescent="0.25">
      <c r="A30" s="2">
        <f t="shared" si="1"/>
        <v>12</v>
      </c>
      <c r="B30" s="5">
        <f t="shared" si="4"/>
        <v>13620.754751713881</v>
      </c>
      <c r="C30" s="5">
        <f t="shared" si="5"/>
        <v>250</v>
      </c>
      <c r="D30" s="5">
        <f>IF(A30="","",Tabla5[[#This Row],[Balance Inicial]]+Tabla5[[#This Row],[Aportación Periódica]])</f>
        <v>13870.754751713881</v>
      </c>
      <c r="E30" s="5">
        <f>IF(A30="","",($B$11/$B$13)*Tabla5[[#This Row],[Acumulado]])</f>
        <v>92.471698344759218</v>
      </c>
      <c r="F30" s="5">
        <f>IF(A30="","",Tabla5[[#This Row],[Acumulado]]+Tabla5[[#This Row],[Intereses]])</f>
        <v>13963.226450058641</v>
      </c>
      <c r="G30" s="5">
        <f>IF(A30="","",G29+Tabla5[[#This Row],[Aportación Periódica]])</f>
        <v>13000</v>
      </c>
    </row>
    <row r="31" spans="1:7" x14ac:dyDescent="0.25">
      <c r="A31" s="2">
        <f t="shared" si="1"/>
        <v>13</v>
      </c>
      <c r="B31" s="5">
        <f t="shared" si="4"/>
        <v>13963.226450058641</v>
      </c>
      <c r="C31" s="5">
        <f t="shared" si="5"/>
        <v>250</v>
      </c>
      <c r="D31" s="5">
        <f>IF(A31="","",Tabla5[[#This Row],[Balance Inicial]]+Tabla5[[#This Row],[Aportación Periódica]])</f>
        <v>14213.226450058641</v>
      </c>
      <c r="E31" s="5">
        <f>IF(A31="","",($B$11/$B$13)*Tabla5[[#This Row],[Acumulado]])</f>
        <v>94.754843000390949</v>
      </c>
      <c r="F31" s="5">
        <f>IF(A31="","",Tabla5[[#This Row],[Acumulado]]+Tabla5[[#This Row],[Intereses]])</f>
        <v>14307.981293059032</v>
      </c>
      <c r="G31" s="5">
        <f>IF(A31="","",G30+Tabla5[[#This Row],[Aportación Periódica]])</f>
        <v>13250</v>
      </c>
    </row>
    <row r="32" spans="1:7" x14ac:dyDescent="0.25">
      <c r="A32" s="2">
        <f t="shared" si="1"/>
        <v>14</v>
      </c>
      <c r="B32" s="5">
        <f t="shared" si="4"/>
        <v>14307.981293059032</v>
      </c>
      <c r="C32" s="5">
        <f t="shared" si="5"/>
        <v>250</v>
      </c>
      <c r="D32" s="5">
        <f>IF(A32="","",Tabla5[[#This Row],[Balance Inicial]]+Tabla5[[#This Row],[Aportación Periódica]])</f>
        <v>14557.981293059032</v>
      </c>
      <c r="E32" s="5">
        <f>IF(A32="","",($B$11/$B$13)*Tabla5[[#This Row],[Acumulado]])</f>
        <v>97.053208620393562</v>
      </c>
      <c r="F32" s="5">
        <f>IF(A32="","",Tabla5[[#This Row],[Acumulado]]+Tabla5[[#This Row],[Intereses]])</f>
        <v>14655.034501679425</v>
      </c>
      <c r="G32" s="5">
        <f>IF(A32="","",G31+Tabla5[[#This Row],[Aportación Periódica]])</f>
        <v>13500</v>
      </c>
    </row>
    <row r="33" spans="1:7" x14ac:dyDescent="0.25">
      <c r="A33" s="2">
        <f t="shared" si="1"/>
        <v>15</v>
      </c>
      <c r="B33" s="5">
        <f t="shared" si="4"/>
        <v>14655.034501679425</v>
      </c>
      <c r="C33" s="5">
        <f t="shared" si="5"/>
        <v>250</v>
      </c>
      <c r="D33" s="5">
        <f>IF(A33="","",Tabla5[[#This Row],[Balance Inicial]]+Tabla5[[#This Row],[Aportación Periódica]])</f>
        <v>14905.034501679425</v>
      </c>
      <c r="E33" s="5">
        <f>IF(A33="","",($B$11/$B$13)*Tabla5[[#This Row],[Acumulado]])</f>
        <v>99.36689667786284</v>
      </c>
      <c r="F33" s="5">
        <f>IF(A33="","",Tabla5[[#This Row],[Acumulado]]+Tabla5[[#This Row],[Intereses]])</f>
        <v>15004.401398357288</v>
      </c>
      <c r="G33" s="5">
        <f>IF(A33="","",G32+Tabla5[[#This Row],[Aportación Periódica]])</f>
        <v>13750</v>
      </c>
    </row>
    <row r="34" spans="1:7" x14ac:dyDescent="0.25">
      <c r="A34" s="2">
        <f t="shared" si="1"/>
        <v>16</v>
      </c>
      <c r="B34" s="5">
        <f t="shared" si="4"/>
        <v>15004.401398357288</v>
      </c>
      <c r="C34" s="5">
        <f t="shared" si="5"/>
        <v>250</v>
      </c>
      <c r="D34" s="5">
        <f>IF(A34="","",Tabla5[[#This Row],[Balance Inicial]]+Tabla5[[#This Row],[Aportación Periódica]])</f>
        <v>15254.401398357288</v>
      </c>
      <c r="E34" s="5">
        <f>IF(A34="","",($B$11/$B$13)*Tabla5[[#This Row],[Acumulado]])</f>
        <v>101.69600932238193</v>
      </c>
      <c r="F34" s="5">
        <f>IF(A34="","",Tabla5[[#This Row],[Acumulado]]+Tabla5[[#This Row],[Intereses]])</f>
        <v>15356.09740767967</v>
      </c>
      <c r="G34" s="5">
        <f>IF(A34="","",G33+Tabla5[[#This Row],[Aportación Periódica]])</f>
        <v>14000</v>
      </c>
    </row>
    <row r="35" spans="1:7" x14ac:dyDescent="0.25">
      <c r="A35" s="2">
        <f t="shared" si="1"/>
        <v>17</v>
      </c>
      <c r="B35" s="5">
        <f t="shared" si="4"/>
        <v>15356.09740767967</v>
      </c>
      <c r="C35" s="5">
        <f t="shared" si="5"/>
        <v>250</v>
      </c>
      <c r="D35" s="5">
        <f>IF(A35="","",Tabla5[[#This Row],[Balance Inicial]]+Tabla5[[#This Row],[Aportación Periódica]])</f>
        <v>15606.09740767967</v>
      </c>
      <c r="E35" s="5">
        <f>IF(A35="","",($B$11/$B$13)*Tabla5[[#This Row],[Acumulado]])</f>
        <v>104.04064938453114</v>
      </c>
      <c r="F35" s="5">
        <f>IF(A35="","",Tabla5[[#This Row],[Acumulado]]+Tabla5[[#This Row],[Intereses]])</f>
        <v>15710.138057064201</v>
      </c>
      <c r="G35" s="5">
        <f>IF(A35="","",G34+Tabla5[[#This Row],[Aportación Periódica]])</f>
        <v>14250</v>
      </c>
    </row>
    <row r="36" spans="1:7" x14ac:dyDescent="0.25">
      <c r="A36" s="2">
        <f t="shared" si="1"/>
        <v>18</v>
      </c>
      <c r="B36" s="5">
        <f t="shared" si="4"/>
        <v>15710.138057064201</v>
      </c>
      <c r="C36" s="5">
        <f t="shared" si="5"/>
        <v>250</v>
      </c>
      <c r="D36" s="5">
        <f>IF(A36="","",Tabla5[[#This Row],[Balance Inicial]]+Tabla5[[#This Row],[Aportación Periódica]])</f>
        <v>15960.138057064201</v>
      </c>
      <c r="E36" s="5">
        <f>IF(A36="","",($B$11/$B$13)*Tabla5[[#This Row],[Acumulado]])</f>
        <v>106.40092038042802</v>
      </c>
      <c r="F36" s="5">
        <f>IF(A36="","",Tabla5[[#This Row],[Acumulado]]+Tabla5[[#This Row],[Intereses]])</f>
        <v>16066.538977444628</v>
      </c>
      <c r="G36" s="5">
        <f>IF(A36="","",G35+Tabla5[[#This Row],[Aportación Periódica]])</f>
        <v>14500</v>
      </c>
    </row>
    <row r="37" spans="1:7" x14ac:dyDescent="0.25">
      <c r="A37" s="2">
        <f t="shared" si="1"/>
        <v>19</v>
      </c>
      <c r="B37" s="5">
        <f t="shared" si="4"/>
        <v>16066.538977444628</v>
      </c>
      <c r="C37" s="5">
        <f t="shared" si="5"/>
        <v>250</v>
      </c>
      <c r="D37" s="5">
        <f>IF(A37="","",Tabla5[[#This Row],[Balance Inicial]]+Tabla5[[#This Row],[Aportación Periódica]])</f>
        <v>16316.538977444628</v>
      </c>
      <c r="E37" s="5">
        <f>IF(A37="","",($B$11/$B$13)*Tabla5[[#This Row],[Acumulado]])</f>
        <v>108.77692651629754</v>
      </c>
      <c r="F37" s="5">
        <f>IF(A37="","",Tabla5[[#This Row],[Acumulado]]+Tabla5[[#This Row],[Intereses]])</f>
        <v>16425.315903960927</v>
      </c>
      <c r="G37" s="5">
        <f>IF(A37="","",G36+Tabla5[[#This Row],[Aportación Periódica]])</f>
        <v>14750</v>
      </c>
    </row>
    <row r="38" spans="1:7" x14ac:dyDescent="0.25">
      <c r="A38" s="2">
        <f t="shared" si="1"/>
        <v>20</v>
      </c>
      <c r="B38" s="5">
        <f t="shared" si="4"/>
        <v>16425.315903960927</v>
      </c>
      <c r="C38" s="5">
        <f t="shared" si="5"/>
        <v>250</v>
      </c>
      <c r="D38" s="5">
        <f>IF(A38="","",Tabla5[[#This Row],[Balance Inicial]]+Tabla5[[#This Row],[Aportación Periódica]])</f>
        <v>16675.315903960927</v>
      </c>
      <c r="E38" s="5">
        <f>IF(A38="","",($B$11/$B$13)*Tabla5[[#This Row],[Acumulado]])</f>
        <v>111.16877269307285</v>
      </c>
      <c r="F38" s="5">
        <f>IF(A38="","",Tabla5[[#This Row],[Acumulado]]+Tabla5[[#This Row],[Intereses]])</f>
        <v>16786.484676653999</v>
      </c>
      <c r="G38" s="5">
        <f>IF(A38="","",G37+Tabla5[[#This Row],[Aportación Periódica]])</f>
        <v>15000</v>
      </c>
    </row>
    <row r="39" spans="1:7" x14ac:dyDescent="0.25">
      <c r="A39" s="2">
        <f t="shared" si="1"/>
        <v>21</v>
      </c>
      <c r="B39" s="5">
        <f t="shared" si="4"/>
        <v>16786.484676653999</v>
      </c>
      <c r="C39" s="5">
        <f t="shared" si="5"/>
        <v>250</v>
      </c>
      <c r="D39" s="5">
        <f>IF(A39="","",Tabla5[[#This Row],[Balance Inicial]]+Tabla5[[#This Row],[Aportación Periódica]])</f>
        <v>17036.484676653999</v>
      </c>
      <c r="E39" s="5">
        <f>IF(A39="","",($B$11/$B$13)*Tabla5[[#This Row],[Acumulado]])</f>
        <v>113.57656451102667</v>
      </c>
      <c r="F39" s="5">
        <f>IF(A39="","",Tabla5[[#This Row],[Acumulado]]+Tabla5[[#This Row],[Intereses]])</f>
        <v>17150.061241165025</v>
      </c>
      <c r="G39" s="5">
        <f>IF(A39="","",G38+Tabla5[[#This Row],[Aportación Periódica]])</f>
        <v>15250</v>
      </c>
    </row>
    <row r="40" spans="1:7" x14ac:dyDescent="0.25">
      <c r="A40" s="2">
        <f t="shared" si="1"/>
        <v>22</v>
      </c>
      <c r="B40" s="5">
        <f t="shared" si="4"/>
        <v>17150.061241165025</v>
      </c>
      <c r="C40" s="5">
        <f t="shared" si="5"/>
        <v>250</v>
      </c>
      <c r="D40" s="5">
        <f>IF(A40="","",Tabla5[[#This Row],[Balance Inicial]]+Tabla5[[#This Row],[Aportación Periódica]])</f>
        <v>17400.061241165025</v>
      </c>
      <c r="E40" s="5">
        <f>IF(A40="","",($B$11/$B$13)*Tabla5[[#This Row],[Acumulado]])</f>
        <v>116.00040827443351</v>
      </c>
      <c r="F40" s="5">
        <f>IF(A40="","",Tabla5[[#This Row],[Acumulado]]+Tabla5[[#This Row],[Intereses]])</f>
        <v>17516.06164943946</v>
      </c>
      <c r="G40" s="5">
        <f>IF(A40="","",G39+Tabla5[[#This Row],[Aportación Periódica]])</f>
        <v>15500</v>
      </c>
    </row>
    <row r="41" spans="1:7" x14ac:dyDescent="0.25">
      <c r="A41" s="2">
        <f t="shared" si="1"/>
        <v>23</v>
      </c>
      <c r="B41" s="5">
        <f t="shared" si="4"/>
        <v>17516.06164943946</v>
      </c>
      <c r="C41" s="5">
        <f t="shared" si="5"/>
        <v>250</v>
      </c>
      <c r="D41" s="5">
        <f>IF(A41="","",Tabla5[[#This Row],[Balance Inicial]]+Tabla5[[#This Row],[Aportación Periódica]])</f>
        <v>17766.06164943946</v>
      </c>
      <c r="E41" s="5">
        <f>IF(A41="","",($B$11/$B$13)*Tabla5[[#This Row],[Acumulado]])</f>
        <v>118.44041099626307</v>
      </c>
      <c r="F41" s="5">
        <f>IF(A41="","",Tabla5[[#This Row],[Acumulado]]+Tabla5[[#This Row],[Intereses]])</f>
        <v>17884.502060435723</v>
      </c>
      <c r="G41" s="5">
        <f>IF(A41="","",G40+Tabla5[[#This Row],[Aportación Periódica]])</f>
        <v>15750</v>
      </c>
    </row>
    <row r="42" spans="1:7" x14ac:dyDescent="0.25">
      <c r="A42" s="2">
        <f t="shared" si="1"/>
        <v>24</v>
      </c>
      <c r="B42" s="5">
        <f t="shared" si="4"/>
        <v>17884.502060435723</v>
      </c>
      <c r="C42" s="5">
        <f t="shared" si="5"/>
        <v>250</v>
      </c>
      <c r="D42" s="5">
        <f>IF(A42="","",Tabla5[[#This Row],[Balance Inicial]]+Tabla5[[#This Row],[Aportación Periódica]])</f>
        <v>18134.502060435723</v>
      </c>
      <c r="E42" s="5">
        <f>IF(A42="","",($B$11/$B$13)*Tabla5[[#This Row],[Acumulado]])</f>
        <v>120.89668040290483</v>
      </c>
      <c r="F42" s="5">
        <f>IF(A42="","",Tabla5[[#This Row],[Acumulado]]+Tabla5[[#This Row],[Intereses]])</f>
        <v>18255.398740838627</v>
      </c>
      <c r="G42" s="5">
        <f>IF(A42="","",G41+Tabla5[[#This Row],[Aportación Periódica]])</f>
        <v>16000</v>
      </c>
    </row>
    <row r="43" spans="1:7" x14ac:dyDescent="0.25">
      <c r="A43" s="2">
        <f t="shared" si="1"/>
        <v>25</v>
      </c>
      <c r="B43" s="5">
        <f t="shared" si="4"/>
        <v>18255.398740838627</v>
      </c>
      <c r="C43" s="5">
        <f t="shared" si="5"/>
        <v>250</v>
      </c>
      <c r="D43" s="5">
        <f>IF(A43="","",Tabla5[[#This Row],[Balance Inicial]]+Tabla5[[#This Row],[Aportación Periódica]])</f>
        <v>18505.398740838627</v>
      </c>
      <c r="E43" s="5">
        <f>IF(A43="","",($B$11/$B$13)*Tabla5[[#This Row],[Acumulado]])</f>
        <v>123.36932493892419</v>
      </c>
      <c r="F43" s="5">
        <f>IF(A43="","",Tabla5[[#This Row],[Acumulado]]+Tabla5[[#This Row],[Intereses]])</f>
        <v>18628.768065777553</v>
      </c>
      <c r="G43" s="5">
        <f>IF(A43="","",G42+Tabla5[[#This Row],[Aportación Periódica]])</f>
        <v>16250</v>
      </c>
    </row>
    <row r="44" spans="1:7" x14ac:dyDescent="0.25">
      <c r="A44" s="2">
        <f t="shared" si="1"/>
        <v>26</v>
      </c>
      <c r="B44" s="5">
        <f t="shared" si="4"/>
        <v>18628.768065777553</v>
      </c>
      <c r="C44" s="5">
        <f t="shared" si="5"/>
        <v>250</v>
      </c>
      <c r="D44" s="5">
        <f>IF(A44="","",Tabla5[[#This Row],[Balance Inicial]]+Tabla5[[#This Row],[Aportación Periódica]])</f>
        <v>18878.768065777553</v>
      </c>
      <c r="E44" s="5">
        <f>IF(A44="","",($B$11/$B$13)*Tabla5[[#This Row],[Acumulado]])</f>
        <v>125.85845377185036</v>
      </c>
      <c r="F44" s="5">
        <f>IF(A44="","",Tabla5[[#This Row],[Acumulado]]+Tabla5[[#This Row],[Intereses]])</f>
        <v>19004.626519549402</v>
      </c>
      <c r="G44" s="5">
        <f>IF(A44="","",G43+Tabla5[[#This Row],[Aportación Periódica]])</f>
        <v>16500</v>
      </c>
    </row>
    <row r="45" spans="1:7" x14ac:dyDescent="0.25">
      <c r="A45" s="2">
        <f t="shared" si="1"/>
        <v>27</v>
      </c>
      <c r="B45" s="5">
        <f t="shared" si="4"/>
        <v>19004.626519549402</v>
      </c>
      <c r="C45" s="5">
        <f t="shared" si="5"/>
        <v>250</v>
      </c>
      <c r="D45" s="5">
        <f>IF(A45="","",Tabla5[[#This Row],[Balance Inicial]]+Tabla5[[#This Row],[Aportación Periódica]])</f>
        <v>19254.626519549402</v>
      </c>
      <c r="E45" s="5">
        <f>IF(A45="","",($B$11/$B$13)*Tabla5[[#This Row],[Acumulado]])</f>
        <v>128.36417679699602</v>
      </c>
      <c r="F45" s="5">
        <f>IF(A45="","",Tabla5[[#This Row],[Acumulado]]+Tabla5[[#This Row],[Intereses]])</f>
        <v>19382.990696346398</v>
      </c>
      <c r="G45" s="5">
        <f>IF(A45="","",G44+Tabla5[[#This Row],[Aportación Periódica]])</f>
        <v>16750</v>
      </c>
    </row>
    <row r="46" spans="1:7" x14ac:dyDescent="0.25">
      <c r="A46" s="2">
        <f t="shared" si="1"/>
        <v>28</v>
      </c>
      <c r="B46" s="5">
        <f t="shared" si="4"/>
        <v>19382.990696346398</v>
      </c>
      <c r="C46" s="5">
        <f t="shared" si="5"/>
        <v>250</v>
      </c>
      <c r="D46" s="5">
        <f>IF(A46="","",Tabla5[[#This Row],[Balance Inicial]]+Tabla5[[#This Row],[Aportación Periódica]])</f>
        <v>19632.990696346398</v>
      </c>
      <c r="E46" s="5">
        <f>IF(A46="","",($B$11/$B$13)*Tabla5[[#This Row],[Acumulado]])</f>
        <v>130.88660464230932</v>
      </c>
      <c r="F46" s="5">
        <f>IF(A46="","",Tabla5[[#This Row],[Acumulado]]+Tabla5[[#This Row],[Intereses]])</f>
        <v>19763.877300988708</v>
      </c>
      <c r="G46" s="5">
        <f>IF(A46="","",G45+Tabla5[[#This Row],[Aportación Periódica]])</f>
        <v>17000</v>
      </c>
    </row>
    <row r="47" spans="1:7" x14ac:dyDescent="0.25">
      <c r="A47" s="2">
        <f t="shared" si="1"/>
        <v>29</v>
      </c>
      <c r="B47" s="5">
        <f t="shared" si="4"/>
        <v>19763.877300988708</v>
      </c>
      <c r="C47" s="5">
        <f t="shared" si="5"/>
        <v>250</v>
      </c>
      <c r="D47" s="5">
        <f>IF(A47="","",Tabla5[[#This Row],[Balance Inicial]]+Tabla5[[#This Row],[Aportación Periódica]])</f>
        <v>20013.877300988708</v>
      </c>
      <c r="E47" s="5">
        <f>IF(A47="","",($B$11/$B$13)*Tabla5[[#This Row],[Acumulado]])</f>
        <v>133.42584867325806</v>
      </c>
      <c r="F47" s="5">
        <f>IF(A47="","",Tabla5[[#This Row],[Acumulado]]+Tabla5[[#This Row],[Intereses]])</f>
        <v>20147.303149661966</v>
      </c>
      <c r="G47" s="5">
        <f>IF(A47="","",G46+Tabla5[[#This Row],[Aportación Periódica]])</f>
        <v>17250</v>
      </c>
    </row>
    <row r="48" spans="1:7" x14ac:dyDescent="0.25">
      <c r="A48" s="2">
        <f t="shared" si="1"/>
        <v>30</v>
      </c>
      <c r="B48" s="5">
        <f t="shared" si="4"/>
        <v>20147.303149661966</v>
      </c>
      <c r="C48" s="5">
        <f t="shared" si="5"/>
        <v>250</v>
      </c>
      <c r="D48" s="5">
        <f>IF(A48="","",Tabla5[[#This Row],[Balance Inicial]]+Tabla5[[#This Row],[Aportación Periódica]])</f>
        <v>20397.303149661966</v>
      </c>
      <c r="E48" s="5">
        <f>IF(A48="","",($B$11/$B$13)*Tabla5[[#This Row],[Acumulado]])</f>
        <v>135.98202099774645</v>
      </c>
      <c r="F48" s="5">
        <f>IF(A48="","",Tabla5[[#This Row],[Acumulado]]+Tabla5[[#This Row],[Intereses]])</f>
        <v>20533.285170659714</v>
      </c>
      <c r="G48" s="5">
        <f>IF(A48="","",G47+Tabla5[[#This Row],[Aportación Periódica]])</f>
        <v>17500</v>
      </c>
    </row>
    <row r="49" spans="1:7" x14ac:dyDescent="0.25">
      <c r="A49" s="2">
        <f t="shared" si="1"/>
        <v>31</v>
      </c>
      <c r="B49" s="5">
        <f t="shared" si="4"/>
        <v>20533.285170659714</v>
      </c>
      <c r="C49" s="5">
        <f t="shared" si="5"/>
        <v>250</v>
      </c>
      <c r="D49" s="5">
        <f>IF(A49="","",Tabla5[[#This Row],[Balance Inicial]]+Tabla5[[#This Row],[Aportación Periódica]])</f>
        <v>20783.285170659714</v>
      </c>
      <c r="E49" s="5">
        <f>IF(A49="","",($B$11/$B$13)*Tabla5[[#This Row],[Acumulado]])</f>
        <v>138.55523447106478</v>
      </c>
      <c r="F49" s="5">
        <f>IF(A49="","",Tabla5[[#This Row],[Acumulado]]+Tabla5[[#This Row],[Intereses]])</f>
        <v>20921.840405130777</v>
      </c>
      <c r="G49" s="5">
        <f>IF(A49="","",G48+Tabla5[[#This Row],[Aportación Periódica]])</f>
        <v>17750</v>
      </c>
    </row>
    <row r="50" spans="1:7" x14ac:dyDescent="0.25">
      <c r="A50" s="2">
        <f t="shared" si="1"/>
        <v>32</v>
      </c>
      <c r="B50" s="5">
        <f t="shared" si="4"/>
        <v>20921.840405130777</v>
      </c>
      <c r="C50" s="5">
        <f t="shared" si="5"/>
        <v>250</v>
      </c>
      <c r="D50" s="5">
        <f>IF(A50="","",Tabla5[[#This Row],[Balance Inicial]]+Tabla5[[#This Row],[Aportación Periódica]])</f>
        <v>21171.840405130777</v>
      </c>
      <c r="E50" s="5">
        <f>IF(A50="","",($B$11/$B$13)*Tabla5[[#This Row],[Acumulado]])</f>
        <v>141.14560270087185</v>
      </c>
      <c r="F50" s="5">
        <f>IF(A50="","",Tabla5[[#This Row],[Acumulado]]+Tabla5[[#This Row],[Intereses]])</f>
        <v>21312.986007831649</v>
      </c>
      <c r="G50" s="5">
        <f>IF(A50="","",G49+Tabla5[[#This Row],[Aportación Periódica]])</f>
        <v>18000</v>
      </c>
    </row>
    <row r="51" spans="1:7" x14ac:dyDescent="0.25">
      <c r="A51" s="2">
        <f t="shared" si="1"/>
        <v>33</v>
      </c>
      <c r="B51" s="5">
        <f t="shared" si="4"/>
        <v>21312.986007831649</v>
      </c>
      <c r="C51" s="5">
        <f t="shared" si="5"/>
        <v>250</v>
      </c>
      <c r="D51" s="5">
        <f>IF(A51="","",Tabla5[[#This Row],[Balance Inicial]]+Tabla5[[#This Row],[Aportación Periódica]])</f>
        <v>21562.986007831649</v>
      </c>
      <c r="E51" s="5">
        <f>IF(A51="","",($B$11/$B$13)*Tabla5[[#This Row],[Acumulado]])</f>
        <v>143.753240052211</v>
      </c>
      <c r="F51" s="5">
        <f>IF(A51="","",Tabla5[[#This Row],[Acumulado]]+Tabla5[[#This Row],[Intereses]])</f>
        <v>21706.739247883859</v>
      </c>
      <c r="G51" s="5">
        <f>IF(A51="","",G50+Tabla5[[#This Row],[Aportación Periódica]])</f>
        <v>18250</v>
      </c>
    </row>
    <row r="52" spans="1:7" x14ac:dyDescent="0.25">
      <c r="A52" s="2">
        <f t="shared" si="1"/>
        <v>34</v>
      </c>
      <c r="B52" s="5">
        <f t="shared" si="4"/>
        <v>21706.739247883859</v>
      </c>
      <c r="C52" s="5">
        <f t="shared" si="5"/>
        <v>250</v>
      </c>
      <c r="D52" s="5">
        <f>IF(A52="","",Tabla5[[#This Row],[Balance Inicial]]+Tabla5[[#This Row],[Aportación Periódica]])</f>
        <v>21956.739247883859</v>
      </c>
      <c r="E52" s="5">
        <f>IF(A52="","",($B$11/$B$13)*Tabla5[[#This Row],[Acumulado]])</f>
        <v>146.37826165255908</v>
      </c>
      <c r="F52" s="5">
        <f>IF(A52="","",Tabla5[[#This Row],[Acumulado]]+Tabla5[[#This Row],[Intereses]])</f>
        <v>22103.11750953642</v>
      </c>
      <c r="G52" s="5">
        <f>IF(A52="","",G51+Tabla5[[#This Row],[Aportación Periódica]])</f>
        <v>18500</v>
      </c>
    </row>
    <row r="53" spans="1:7" x14ac:dyDescent="0.25">
      <c r="A53" s="2">
        <f t="shared" si="1"/>
        <v>35</v>
      </c>
      <c r="B53" s="5">
        <f t="shared" si="4"/>
        <v>22103.11750953642</v>
      </c>
      <c r="C53" s="5">
        <f t="shared" si="5"/>
        <v>250</v>
      </c>
      <c r="D53" s="5">
        <f>IF(A53="","",Tabla5[[#This Row],[Balance Inicial]]+Tabla5[[#This Row],[Aportación Periódica]])</f>
        <v>22353.11750953642</v>
      </c>
      <c r="E53" s="5">
        <f>IF(A53="","",($B$11/$B$13)*Tabla5[[#This Row],[Acumulado]])</f>
        <v>149.02078339690948</v>
      </c>
      <c r="F53" s="5">
        <f>IF(A53="","",Tabla5[[#This Row],[Acumulado]]+Tabla5[[#This Row],[Intereses]])</f>
        <v>22502.13829293333</v>
      </c>
      <c r="G53" s="5">
        <f>IF(A53="","",G52+Tabla5[[#This Row],[Aportación Periódica]])</f>
        <v>18750</v>
      </c>
    </row>
    <row r="54" spans="1:7" x14ac:dyDescent="0.25">
      <c r="A54" s="2">
        <f t="shared" si="1"/>
        <v>36</v>
      </c>
      <c r="B54" s="5">
        <f t="shared" si="4"/>
        <v>22502.13829293333</v>
      </c>
      <c r="C54" s="5">
        <f t="shared" si="5"/>
        <v>250</v>
      </c>
      <c r="D54" s="5">
        <f>IF(A54="","",Tabla5[[#This Row],[Balance Inicial]]+Tabla5[[#This Row],[Aportación Periódica]])</f>
        <v>22752.13829293333</v>
      </c>
      <c r="E54" s="5">
        <f>IF(A54="","",($B$11/$B$13)*Tabla5[[#This Row],[Acumulado]])</f>
        <v>151.68092195288887</v>
      </c>
      <c r="F54" s="5">
        <f>IF(A54="","",Tabla5[[#This Row],[Acumulado]]+Tabla5[[#This Row],[Intereses]])</f>
        <v>22903.819214886218</v>
      </c>
      <c r="G54" s="5">
        <f>IF(A54="","",G53+Tabla5[[#This Row],[Aportación Periódica]])</f>
        <v>19000</v>
      </c>
    </row>
    <row r="55" spans="1:7" x14ac:dyDescent="0.25">
      <c r="A55" s="2">
        <f t="shared" si="1"/>
        <v>37</v>
      </c>
      <c r="B55" s="5">
        <f t="shared" si="4"/>
        <v>22903.819214886218</v>
      </c>
      <c r="C55" s="5">
        <f t="shared" si="5"/>
        <v>250</v>
      </c>
      <c r="D55" s="5">
        <f>IF(A55="","",Tabla5[[#This Row],[Balance Inicial]]+Tabla5[[#This Row],[Aportación Periódica]])</f>
        <v>23153.819214886218</v>
      </c>
      <c r="E55" s="5">
        <f>IF(A55="","",($B$11/$B$13)*Tabla5[[#This Row],[Acumulado]])</f>
        <v>154.35879476590813</v>
      </c>
      <c r="F55" s="5">
        <f>IF(A55="","",Tabla5[[#This Row],[Acumulado]]+Tabla5[[#This Row],[Intereses]])</f>
        <v>23308.178009652125</v>
      </c>
      <c r="G55" s="5">
        <f>IF(A55="","",G54+Tabla5[[#This Row],[Aportación Periódica]])</f>
        <v>19250</v>
      </c>
    </row>
    <row r="56" spans="1:7" x14ac:dyDescent="0.25">
      <c r="A56" s="2">
        <f t="shared" si="1"/>
        <v>38</v>
      </c>
      <c r="B56" s="5">
        <f t="shared" si="4"/>
        <v>23308.178009652125</v>
      </c>
      <c r="C56" s="5">
        <f t="shared" si="5"/>
        <v>250</v>
      </c>
      <c r="D56" s="5">
        <f>IF(A56="","",Tabla5[[#This Row],[Balance Inicial]]+Tabla5[[#This Row],[Aportación Periódica]])</f>
        <v>23558.178009652125</v>
      </c>
      <c r="E56" s="5">
        <f>IF(A56="","",($B$11/$B$13)*Tabla5[[#This Row],[Acumulado]])</f>
        <v>157.05452006434751</v>
      </c>
      <c r="F56" s="5">
        <f>IF(A56="","",Tabla5[[#This Row],[Acumulado]]+Tabla5[[#This Row],[Intereses]])</f>
        <v>23715.232529716472</v>
      </c>
      <c r="G56" s="5">
        <f>IF(A56="","",G55+Tabla5[[#This Row],[Aportación Periódica]])</f>
        <v>19500</v>
      </c>
    </row>
    <row r="57" spans="1:7" x14ac:dyDescent="0.25">
      <c r="A57" s="2">
        <f t="shared" si="1"/>
        <v>39</v>
      </c>
      <c r="B57" s="5">
        <f t="shared" si="4"/>
        <v>23715.232529716472</v>
      </c>
      <c r="C57" s="5">
        <f t="shared" si="5"/>
        <v>250</v>
      </c>
      <c r="D57" s="5">
        <f>IF(A57="","",Tabla5[[#This Row],[Balance Inicial]]+Tabla5[[#This Row],[Aportación Periódica]])</f>
        <v>23965.232529716472</v>
      </c>
      <c r="E57" s="5">
        <f>IF(A57="","",($B$11/$B$13)*Tabla5[[#This Row],[Acumulado]])</f>
        <v>159.76821686477649</v>
      </c>
      <c r="F57" s="5">
        <f>IF(A57="","",Tabla5[[#This Row],[Acumulado]]+Tabla5[[#This Row],[Intereses]])</f>
        <v>24125.000746581249</v>
      </c>
      <c r="G57" s="5">
        <f>IF(A57="","",G56+Tabla5[[#This Row],[Aportación Periódica]])</f>
        <v>19750</v>
      </c>
    </row>
    <row r="58" spans="1:7" x14ac:dyDescent="0.25">
      <c r="A58" s="2">
        <f t="shared" si="1"/>
        <v>40</v>
      </c>
      <c r="B58" s="5">
        <f t="shared" si="4"/>
        <v>24125.000746581249</v>
      </c>
      <c r="C58" s="5">
        <f t="shared" si="5"/>
        <v>250</v>
      </c>
      <c r="D58" s="5">
        <f>IF(A58="","",Tabla5[[#This Row],[Balance Inicial]]+Tabla5[[#This Row],[Aportación Periódica]])</f>
        <v>24375.000746581249</v>
      </c>
      <c r="E58" s="5">
        <f>IF(A58="","",($B$11/$B$13)*Tabla5[[#This Row],[Acumulado]])</f>
        <v>162.50000497720833</v>
      </c>
      <c r="F58" s="5">
        <f>IF(A58="","",Tabla5[[#This Row],[Acumulado]]+Tabla5[[#This Row],[Intereses]])</f>
        <v>24537.500751558458</v>
      </c>
      <c r="G58" s="5">
        <f>IF(A58="","",G57+Tabla5[[#This Row],[Aportación Periódica]])</f>
        <v>20000</v>
      </c>
    </row>
    <row r="59" spans="1:7" x14ac:dyDescent="0.25">
      <c r="A59" s="2">
        <f t="shared" si="1"/>
        <v>41</v>
      </c>
      <c r="B59" s="5">
        <f t="shared" si="4"/>
        <v>24537.500751558458</v>
      </c>
      <c r="C59" s="5">
        <f t="shared" si="5"/>
        <v>250</v>
      </c>
      <c r="D59" s="5">
        <f>IF(A59="","",Tabla5[[#This Row],[Balance Inicial]]+Tabla5[[#This Row],[Aportación Periódica]])</f>
        <v>24787.500751558458</v>
      </c>
      <c r="E59" s="5">
        <f>IF(A59="","",($B$11/$B$13)*Tabla5[[#This Row],[Acumulado]])</f>
        <v>165.25000501038974</v>
      </c>
      <c r="F59" s="5">
        <f>IF(A59="","",Tabla5[[#This Row],[Acumulado]]+Tabla5[[#This Row],[Intereses]])</f>
        <v>24952.750756568847</v>
      </c>
      <c r="G59" s="5">
        <f>IF(A59="","",G58+Tabla5[[#This Row],[Aportación Periódica]])</f>
        <v>20250</v>
      </c>
    </row>
    <row r="60" spans="1:7" x14ac:dyDescent="0.25">
      <c r="A60" s="2">
        <f t="shared" si="1"/>
        <v>42</v>
      </c>
      <c r="B60" s="5">
        <f t="shared" si="4"/>
        <v>24952.750756568847</v>
      </c>
      <c r="C60" s="5">
        <f t="shared" si="5"/>
        <v>250</v>
      </c>
      <c r="D60" s="5">
        <f>IF(A60="","",Tabla5[[#This Row],[Balance Inicial]]+Tabla5[[#This Row],[Aportación Periódica]])</f>
        <v>25202.750756568847</v>
      </c>
      <c r="E60" s="5">
        <f>IF(A60="","",($B$11/$B$13)*Tabla5[[#This Row],[Acumulado]])</f>
        <v>168.01833837712564</v>
      </c>
      <c r="F60" s="5">
        <f>IF(A60="","",Tabla5[[#This Row],[Acumulado]]+Tabla5[[#This Row],[Intereses]])</f>
        <v>25370.769094945972</v>
      </c>
      <c r="G60" s="5">
        <f>IF(A60="","",G59+Tabla5[[#This Row],[Aportación Periódica]])</f>
        <v>20500</v>
      </c>
    </row>
    <row r="61" spans="1:7" x14ac:dyDescent="0.25">
      <c r="A61" s="2">
        <f t="shared" si="1"/>
        <v>43</v>
      </c>
      <c r="B61" s="5">
        <f t="shared" si="4"/>
        <v>25370.769094945972</v>
      </c>
      <c r="C61" s="5">
        <f t="shared" si="5"/>
        <v>250</v>
      </c>
      <c r="D61" s="5">
        <f>IF(A61="","",Tabla5[[#This Row],[Balance Inicial]]+Tabla5[[#This Row],[Aportación Periódica]])</f>
        <v>25620.769094945972</v>
      </c>
      <c r="E61" s="5">
        <f>IF(A61="","",($B$11/$B$13)*Tabla5[[#This Row],[Acumulado]])</f>
        <v>170.80512729963982</v>
      </c>
      <c r="F61" s="5">
        <f>IF(A61="","",Tabla5[[#This Row],[Acumulado]]+Tabla5[[#This Row],[Intereses]])</f>
        <v>25791.57422224561</v>
      </c>
      <c r="G61" s="5">
        <f>IF(A61="","",G60+Tabla5[[#This Row],[Aportación Periódica]])</f>
        <v>20750</v>
      </c>
    </row>
    <row r="62" spans="1:7" x14ac:dyDescent="0.25">
      <c r="A62" s="2">
        <f t="shared" si="1"/>
        <v>44</v>
      </c>
      <c r="B62" s="5">
        <f t="shared" si="4"/>
        <v>25791.57422224561</v>
      </c>
      <c r="C62" s="5">
        <f t="shared" si="5"/>
        <v>250</v>
      </c>
      <c r="D62" s="5">
        <f>IF(A62="","",Tabla5[[#This Row],[Balance Inicial]]+Tabla5[[#This Row],[Aportación Periódica]])</f>
        <v>26041.57422224561</v>
      </c>
      <c r="E62" s="5">
        <f>IF(A62="","",($B$11/$B$13)*Tabla5[[#This Row],[Acumulado]])</f>
        <v>173.61049481497074</v>
      </c>
      <c r="F62" s="5">
        <f>IF(A62="","",Tabla5[[#This Row],[Acumulado]]+Tabla5[[#This Row],[Intereses]])</f>
        <v>26215.18471706058</v>
      </c>
      <c r="G62" s="5">
        <f>IF(A62="","",G61+Tabla5[[#This Row],[Aportación Periódica]])</f>
        <v>21000</v>
      </c>
    </row>
    <row r="63" spans="1:7" x14ac:dyDescent="0.25">
      <c r="A63" s="2">
        <f t="shared" si="1"/>
        <v>45</v>
      </c>
      <c r="B63" s="5">
        <f t="shared" si="4"/>
        <v>26215.18471706058</v>
      </c>
      <c r="C63" s="5">
        <f t="shared" si="5"/>
        <v>250</v>
      </c>
      <c r="D63" s="5">
        <f>IF(A63="","",Tabla5[[#This Row],[Balance Inicial]]+Tabla5[[#This Row],[Aportación Periódica]])</f>
        <v>26465.18471706058</v>
      </c>
      <c r="E63" s="5">
        <f>IF(A63="","",($B$11/$B$13)*Tabla5[[#This Row],[Acumulado]])</f>
        <v>176.43456478040389</v>
      </c>
      <c r="F63" s="5">
        <f>IF(A63="","",Tabla5[[#This Row],[Acumulado]]+Tabla5[[#This Row],[Intereses]])</f>
        <v>26641.619281840984</v>
      </c>
      <c r="G63" s="5">
        <f>IF(A63="","",G62+Tabla5[[#This Row],[Aportación Periódica]])</f>
        <v>21250</v>
      </c>
    </row>
    <row r="64" spans="1:7" x14ac:dyDescent="0.25">
      <c r="A64" s="2">
        <f t="shared" si="1"/>
        <v>46</v>
      </c>
      <c r="B64" s="5">
        <f t="shared" si="4"/>
        <v>26641.619281840984</v>
      </c>
      <c r="C64" s="5">
        <f t="shared" si="5"/>
        <v>250</v>
      </c>
      <c r="D64" s="5">
        <f>IF(A64="","",Tabla5[[#This Row],[Balance Inicial]]+Tabla5[[#This Row],[Aportación Periódica]])</f>
        <v>26891.619281840984</v>
      </c>
      <c r="E64" s="5">
        <f>IF(A64="","",($B$11/$B$13)*Tabla5[[#This Row],[Acumulado]])</f>
        <v>179.2774618789399</v>
      </c>
      <c r="F64" s="5">
        <f>IF(A64="","",Tabla5[[#This Row],[Acumulado]]+Tabla5[[#This Row],[Intereses]])</f>
        <v>27070.896743719924</v>
      </c>
      <c r="G64" s="5">
        <f>IF(A64="","",G63+Tabla5[[#This Row],[Aportación Periódica]])</f>
        <v>21500</v>
      </c>
    </row>
    <row r="65" spans="1:7" x14ac:dyDescent="0.25">
      <c r="A65" s="2">
        <f t="shared" si="1"/>
        <v>47</v>
      </c>
      <c r="B65" s="5">
        <f t="shared" si="4"/>
        <v>27070.896743719924</v>
      </c>
      <c r="C65" s="5">
        <f t="shared" si="5"/>
        <v>250</v>
      </c>
      <c r="D65" s="5">
        <f>IF(A65="","",Tabla5[[#This Row],[Balance Inicial]]+Tabla5[[#This Row],[Aportación Periódica]])</f>
        <v>27320.896743719924</v>
      </c>
      <c r="E65" s="5">
        <f>IF(A65="","",($B$11/$B$13)*Tabla5[[#This Row],[Acumulado]])</f>
        <v>182.13931162479952</v>
      </c>
      <c r="F65" s="5">
        <f>IF(A65="","",Tabla5[[#This Row],[Acumulado]]+Tabla5[[#This Row],[Intereses]])</f>
        <v>27503.036055344724</v>
      </c>
      <c r="G65" s="5">
        <f>IF(A65="","",G64+Tabla5[[#This Row],[Aportación Periódica]])</f>
        <v>21750</v>
      </c>
    </row>
    <row r="66" spans="1:7" x14ac:dyDescent="0.25">
      <c r="A66" s="2">
        <f t="shared" si="1"/>
        <v>48</v>
      </c>
      <c r="B66" s="5">
        <f t="shared" si="4"/>
        <v>27503.036055344724</v>
      </c>
      <c r="C66" s="5">
        <f t="shared" si="5"/>
        <v>250</v>
      </c>
      <c r="D66" s="5">
        <f>IF(A66="","",Tabla5[[#This Row],[Balance Inicial]]+Tabla5[[#This Row],[Aportación Periódica]])</f>
        <v>27753.036055344724</v>
      </c>
      <c r="E66" s="5">
        <f>IF(A66="","",($B$11/$B$13)*Tabla5[[#This Row],[Acumulado]])</f>
        <v>185.02024036896483</v>
      </c>
      <c r="F66" s="5">
        <f>IF(A66="","",Tabla5[[#This Row],[Acumulado]]+Tabla5[[#This Row],[Intereses]])</f>
        <v>27938.05629571369</v>
      </c>
      <c r="G66" s="5">
        <f>IF(A66="","",G65+Tabla5[[#This Row],[Aportación Periódica]])</f>
        <v>22000</v>
      </c>
    </row>
    <row r="67" spans="1:7" x14ac:dyDescent="0.25">
      <c r="A67" s="2">
        <f t="shared" si="1"/>
        <v>49</v>
      </c>
      <c r="B67" s="5">
        <f t="shared" si="4"/>
        <v>27938.05629571369</v>
      </c>
      <c r="C67" s="5">
        <f t="shared" si="5"/>
        <v>250</v>
      </c>
      <c r="D67" s="5">
        <f>IF(A67="","",Tabla5[[#This Row],[Balance Inicial]]+Tabla5[[#This Row],[Aportación Periódica]])</f>
        <v>28188.05629571369</v>
      </c>
      <c r="E67" s="5">
        <f>IF(A67="","",($B$11/$B$13)*Tabla5[[#This Row],[Acumulado]])</f>
        <v>187.92037530475795</v>
      </c>
      <c r="F67" s="5">
        <f>IF(A67="","",Tabla5[[#This Row],[Acumulado]]+Tabla5[[#This Row],[Intereses]])</f>
        <v>28375.976671018449</v>
      </c>
      <c r="G67" s="5">
        <f>IF(A67="","",G66+Tabla5[[#This Row],[Aportación Periódica]])</f>
        <v>22250</v>
      </c>
    </row>
    <row r="68" spans="1:7" x14ac:dyDescent="0.25">
      <c r="A68" s="2">
        <f t="shared" si="1"/>
        <v>50</v>
      </c>
      <c r="B68" s="5">
        <f t="shared" si="4"/>
        <v>28375.976671018449</v>
      </c>
      <c r="C68" s="5">
        <f t="shared" si="5"/>
        <v>250</v>
      </c>
      <c r="D68" s="5">
        <f>IF(A68="","",Tabla5[[#This Row],[Balance Inicial]]+Tabla5[[#This Row],[Aportación Periódica]])</f>
        <v>28625.976671018449</v>
      </c>
      <c r="E68" s="5">
        <f>IF(A68="","",($B$11/$B$13)*Tabla5[[#This Row],[Acumulado]])</f>
        <v>190.83984447345634</v>
      </c>
      <c r="F68" s="5">
        <f>IF(A68="","",Tabla5[[#This Row],[Acumulado]]+Tabla5[[#This Row],[Intereses]])</f>
        <v>28816.816515491904</v>
      </c>
      <c r="G68" s="5">
        <f>IF(A68="","",G67+Tabla5[[#This Row],[Aportación Periódica]])</f>
        <v>22500</v>
      </c>
    </row>
    <row r="69" spans="1:7" x14ac:dyDescent="0.25">
      <c r="A69" s="2">
        <f t="shared" si="1"/>
        <v>51</v>
      </c>
      <c r="B69" s="5">
        <f t="shared" si="4"/>
        <v>28816.816515491904</v>
      </c>
      <c r="C69" s="5">
        <f t="shared" si="5"/>
        <v>250</v>
      </c>
      <c r="D69" s="5">
        <f>IF(A69="","",Tabla5[[#This Row],[Balance Inicial]]+Tabla5[[#This Row],[Aportación Periódica]])</f>
        <v>29066.816515491904</v>
      </c>
      <c r="E69" s="5">
        <f>IF(A69="","",($B$11/$B$13)*Tabla5[[#This Row],[Acumulado]])</f>
        <v>193.77877676994603</v>
      </c>
      <c r="F69" s="5">
        <f>IF(A69="","",Tabla5[[#This Row],[Acumulado]]+Tabla5[[#This Row],[Intereses]])</f>
        <v>29260.595292261849</v>
      </c>
      <c r="G69" s="5">
        <f>IF(A69="","",G68+Tabla5[[#This Row],[Aportación Periódica]])</f>
        <v>22750</v>
      </c>
    </row>
    <row r="70" spans="1:7" x14ac:dyDescent="0.25">
      <c r="A70" s="2">
        <f t="shared" si="1"/>
        <v>52</v>
      </c>
      <c r="B70" s="5">
        <f t="shared" si="4"/>
        <v>29260.595292261849</v>
      </c>
      <c r="C70" s="5">
        <f t="shared" si="5"/>
        <v>250</v>
      </c>
      <c r="D70" s="5">
        <f>IF(A70="","",Tabla5[[#This Row],[Balance Inicial]]+Tabla5[[#This Row],[Aportación Periódica]])</f>
        <v>29510.595292261849</v>
      </c>
      <c r="E70" s="5">
        <f>IF(A70="","",($B$11/$B$13)*Tabla5[[#This Row],[Acumulado]])</f>
        <v>196.73730194841235</v>
      </c>
      <c r="F70" s="5">
        <f>IF(A70="","",Tabla5[[#This Row],[Acumulado]]+Tabla5[[#This Row],[Intereses]])</f>
        <v>29707.33259421026</v>
      </c>
      <c r="G70" s="5">
        <f>IF(A70="","",G69+Tabla5[[#This Row],[Aportación Periódica]])</f>
        <v>23000</v>
      </c>
    </row>
    <row r="71" spans="1:7" x14ac:dyDescent="0.25">
      <c r="A71" s="2">
        <f t="shared" si="1"/>
        <v>53</v>
      </c>
      <c r="B71" s="5">
        <f t="shared" si="4"/>
        <v>29707.33259421026</v>
      </c>
      <c r="C71" s="5">
        <f t="shared" si="5"/>
        <v>250</v>
      </c>
      <c r="D71" s="5">
        <f>IF(A71="","",Tabla5[[#This Row],[Balance Inicial]]+Tabla5[[#This Row],[Aportación Periódica]])</f>
        <v>29957.33259421026</v>
      </c>
      <c r="E71" s="5">
        <f>IF(A71="","",($B$11/$B$13)*Tabla5[[#This Row],[Acumulado]])</f>
        <v>199.71555062806843</v>
      </c>
      <c r="F71" s="5">
        <f>IF(A71="","",Tabla5[[#This Row],[Acumulado]]+Tabla5[[#This Row],[Intereses]])</f>
        <v>30157.048144838329</v>
      </c>
      <c r="G71" s="5">
        <f>IF(A71="","",G70+Tabla5[[#This Row],[Aportación Periódica]])</f>
        <v>23250</v>
      </c>
    </row>
    <row r="72" spans="1:7" x14ac:dyDescent="0.25">
      <c r="A72" s="2">
        <f t="shared" si="1"/>
        <v>54</v>
      </c>
      <c r="B72" s="5">
        <f t="shared" si="4"/>
        <v>30157.048144838329</v>
      </c>
      <c r="C72" s="5">
        <f t="shared" si="5"/>
        <v>250</v>
      </c>
      <c r="D72" s="5">
        <f>IF(A72="","",Tabla5[[#This Row],[Balance Inicial]]+Tabla5[[#This Row],[Aportación Periódica]])</f>
        <v>30407.048144838329</v>
      </c>
      <c r="E72" s="5">
        <f>IF(A72="","",($B$11/$B$13)*Tabla5[[#This Row],[Acumulado]])</f>
        <v>202.71365429892219</v>
      </c>
      <c r="F72" s="5">
        <f>IF(A72="","",Tabla5[[#This Row],[Acumulado]]+Tabla5[[#This Row],[Intereses]])</f>
        <v>30609.76179913725</v>
      </c>
      <c r="G72" s="5">
        <f>IF(A72="","",G71+Tabla5[[#This Row],[Aportación Periódica]])</f>
        <v>23500</v>
      </c>
    </row>
    <row r="73" spans="1:7" x14ac:dyDescent="0.25">
      <c r="A73" s="2">
        <f t="shared" si="1"/>
        <v>55</v>
      </c>
      <c r="B73" s="5">
        <f t="shared" si="4"/>
        <v>30609.76179913725</v>
      </c>
      <c r="C73" s="5">
        <f t="shared" si="5"/>
        <v>250</v>
      </c>
      <c r="D73" s="5">
        <f>IF(A73="","",Tabla5[[#This Row],[Balance Inicial]]+Tabla5[[#This Row],[Aportación Periódica]])</f>
        <v>30859.76179913725</v>
      </c>
      <c r="E73" s="5">
        <f>IF(A73="","",($B$11/$B$13)*Tabla5[[#This Row],[Acumulado]])</f>
        <v>205.73174532758168</v>
      </c>
      <c r="F73" s="5">
        <f>IF(A73="","",Tabla5[[#This Row],[Acumulado]]+Tabla5[[#This Row],[Intereses]])</f>
        <v>31065.493544464833</v>
      </c>
      <c r="G73" s="5">
        <f>IF(A73="","",G72+Tabla5[[#This Row],[Aportación Periódica]])</f>
        <v>23750</v>
      </c>
    </row>
    <row r="74" spans="1:7" x14ac:dyDescent="0.25">
      <c r="A74" s="2">
        <f t="shared" si="1"/>
        <v>56</v>
      </c>
      <c r="B74" s="5">
        <f t="shared" si="4"/>
        <v>31065.493544464833</v>
      </c>
      <c r="C74" s="5">
        <f t="shared" si="5"/>
        <v>250</v>
      </c>
      <c r="D74" s="5">
        <f>IF(A74="","",Tabla5[[#This Row],[Balance Inicial]]+Tabla5[[#This Row],[Aportación Periódica]])</f>
        <v>31315.493544464833</v>
      </c>
      <c r="E74" s="5">
        <f>IF(A74="","",($B$11/$B$13)*Tabla5[[#This Row],[Acumulado]])</f>
        <v>208.76995696309891</v>
      </c>
      <c r="F74" s="5">
        <f>IF(A74="","",Tabla5[[#This Row],[Acumulado]]+Tabla5[[#This Row],[Intereses]])</f>
        <v>31524.263501427933</v>
      </c>
      <c r="G74" s="5">
        <f>IF(A74="","",G73+Tabla5[[#This Row],[Aportación Periódica]])</f>
        <v>24000</v>
      </c>
    </row>
    <row r="75" spans="1:7" x14ac:dyDescent="0.25">
      <c r="A75" s="2">
        <f t="shared" si="1"/>
        <v>57</v>
      </c>
      <c r="B75" s="5">
        <f t="shared" si="4"/>
        <v>31524.263501427933</v>
      </c>
      <c r="C75" s="5">
        <f t="shared" si="5"/>
        <v>250</v>
      </c>
      <c r="D75" s="5">
        <f>IF(A75="","",Tabla5[[#This Row],[Balance Inicial]]+Tabla5[[#This Row],[Aportación Periódica]])</f>
        <v>31774.263501427933</v>
      </c>
      <c r="E75" s="5">
        <f>IF(A75="","",($B$11/$B$13)*Tabla5[[#This Row],[Acumulado]])</f>
        <v>211.82842334285291</v>
      </c>
      <c r="F75" s="5">
        <f>IF(A75="","",Tabla5[[#This Row],[Acumulado]]+Tabla5[[#This Row],[Intereses]])</f>
        <v>31986.091924770786</v>
      </c>
      <c r="G75" s="5">
        <f>IF(A75="","",G74+Tabla5[[#This Row],[Aportación Periódica]])</f>
        <v>24250</v>
      </c>
    </row>
    <row r="76" spans="1:7" x14ac:dyDescent="0.25">
      <c r="A76" s="2">
        <f t="shared" si="1"/>
        <v>58</v>
      </c>
      <c r="B76" s="5">
        <f t="shared" si="4"/>
        <v>31986.091924770786</v>
      </c>
      <c r="C76" s="5">
        <f t="shared" si="5"/>
        <v>250</v>
      </c>
      <c r="D76" s="5">
        <f>IF(A76="","",Tabla5[[#This Row],[Balance Inicial]]+Tabla5[[#This Row],[Aportación Periódica]])</f>
        <v>32236.091924770786</v>
      </c>
      <c r="E76" s="5">
        <f>IF(A76="","",($B$11/$B$13)*Tabla5[[#This Row],[Acumulado]])</f>
        <v>214.90727949847192</v>
      </c>
      <c r="F76" s="5">
        <f>IF(A76="","",Tabla5[[#This Row],[Acumulado]]+Tabla5[[#This Row],[Intereses]])</f>
        <v>32450.999204269257</v>
      </c>
      <c r="G76" s="5">
        <f>IF(A76="","",G75+Tabla5[[#This Row],[Aportación Periódica]])</f>
        <v>24500</v>
      </c>
    </row>
    <row r="77" spans="1:7" x14ac:dyDescent="0.25">
      <c r="A77" s="2">
        <f t="shared" si="1"/>
        <v>59</v>
      </c>
      <c r="B77" s="5">
        <f t="shared" si="4"/>
        <v>32450.999204269257</v>
      </c>
      <c r="C77" s="5">
        <f t="shared" si="5"/>
        <v>250</v>
      </c>
      <c r="D77" s="5">
        <f>IF(A77="","",Tabla5[[#This Row],[Balance Inicial]]+Tabla5[[#This Row],[Aportación Periódica]])</f>
        <v>32700.999204269257</v>
      </c>
      <c r="E77" s="5">
        <f>IF(A77="","",($B$11/$B$13)*Tabla5[[#This Row],[Acumulado]])</f>
        <v>218.00666136179507</v>
      </c>
      <c r="F77" s="5">
        <f>IF(A77="","",Tabla5[[#This Row],[Acumulado]]+Tabla5[[#This Row],[Intereses]])</f>
        <v>32919.00586563105</v>
      </c>
      <c r="G77" s="5">
        <f>IF(A77="","",G76+Tabla5[[#This Row],[Aportación Periódica]])</f>
        <v>24750</v>
      </c>
    </row>
    <row r="78" spans="1:7" x14ac:dyDescent="0.25">
      <c r="A78" s="2">
        <f t="shared" si="1"/>
        <v>60</v>
      </c>
      <c r="B78" s="5">
        <f t="shared" si="4"/>
        <v>32919.00586563105</v>
      </c>
      <c r="C78" s="5">
        <f t="shared" si="5"/>
        <v>250</v>
      </c>
      <c r="D78" s="5">
        <f>IF(A78="","",Tabla5[[#This Row],[Balance Inicial]]+Tabla5[[#This Row],[Aportación Periódica]])</f>
        <v>33169.00586563105</v>
      </c>
      <c r="E78" s="5">
        <f>IF(A78="","",($B$11/$B$13)*Tabla5[[#This Row],[Acumulado]])</f>
        <v>221.12670577087368</v>
      </c>
      <c r="F78" s="5">
        <f>IF(A78="","",Tabla5[[#This Row],[Acumulado]]+Tabla5[[#This Row],[Intereses]])</f>
        <v>33390.132571401926</v>
      </c>
      <c r="G78" s="5">
        <f>IF(A78="","",G77+Tabla5[[#This Row],[Aportación Periódica]])</f>
        <v>25000</v>
      </c>
    </row>
    <row r="79" spans="1:7" x14ac:dyDescent="0.25">
      <c r="A79" s="2">
        <f t="shared" si="1"/>
        <v>61</v>
      </c>
      <c r="B79" s="5">
        <f t="shared" si="4"/>
        <v>33390.132571401926</v>
      </c>
      <c r="C79" s="5">
        <f t="shared" si="5"/>
        <v>250</v>
      </c>
      <c r="D79" s="5">
        <f>IF(A79="","",Tabla5[[#This Row],[Balance Inicial]]+Tabla5[[#This Row],[Aportación Periódica]])</f>
        <v>33640.132571401926</v>
      </c>
      <c r="E79" s="5">
        <f>IF(A79="","",($B$11/$B$13)*Tabla5[[#This Row],[Acumulado]])</f>
        <v>224.26755047601284</v>
      </c>
      <c r="F79" s="5">
        <f>IF(A79="","",Tabla5[[#This Row],[Acumulado]]+Tabla5[[#This Row],[Intereses]])</f>
        <v>33864.400121877938</v>
      </c>
      <c r="G79" s="5">
        <f>IF(A79="","",G78+Tabla5[[#This Row],[Aportación Periódica]])</f>
        <v>25250</v>
      </c>
    </row>
    <row r="80" spans="1:7" x14ac:dyDescent="0.25">
      <c r="A80" s="2">
        <f t="shared" si="1"/>
        <v>62</v>
      </c>
      <c r="B80" s="5">
        <f t="shared" si="4"/>
        <v>33864.400121877938</v>
      </c>
      <c r="C80" s="5">
        <f t="shared" si="5"/>
        <v>250</v>
      </c>
      <c r="D80" s="5">
        <f>IF(A80="","",Tabla5[[#This Row],[Balance Inicial]]+Tabla5[[#This Row],[Aportación Periódica]])</f>
        <v>34114.400121877938</v>
      </c>
      <c r="E80" s="5">
        <f>IF(A80="","",($B$11/$B$13)*Tabla5[[#This Row],[Acumulado]])</f>
        <v>227.42933414585292</v>
      </c>
      <c r="F80" s="5">
        <f>IF(A80="","",Tabla5[[#This Row],[Acumulado]]+Tabla5[[#This Row],[Intereses]])</f>
        <v>34341.829456023792</v>
      </c>
      <c r="G80" s="5">
        <f>IF(A80="","",G79+Tabla5[[#This Row],[Aportación Periódica]])</f>
        <v>25500</v>
      </c>
    </row>
    <row r="81" spans="1:7" x14ac:dyDescent="0.25">
      <c r="A81" s="2">
        <f t="shared" si="1"/>
        <v>63</v>
      </c>
      <c r="B81" s="5">
        <f t="shared" si="4"/>
        <v>34341.829456023792</v>
      </c>
      <c r="C81" s="5">
        <f t="shared" si="5"/>
        <v>250</v>
      </c>
      <c r="D81" s="5">
        <f>IF(A81="","",Tabla5[[#This Row],[Balance Inicial]]+Tabla5[[#This Row],[Aportación Periódica]])</f>
        <v>34591.829456023792</v>
      </c>
      <c r="E81" s="5">
        <f>IF(A81="","",($B$11/$B$13)*Tabla5[[#This Row],[Acumulado]])</f>
        <v>230.61219637349197</v>
      </c>
      <c r="F81" s="5">
        <f>IF(A81="","",Tabla5[[#This Row],[Acumulado]]+Tabla5[[#This Row],[Intereses]])</f>
        <v>34822.441652397283</v>
      </c>
      <c r="G81" s="5">
        <f>IF(A81="","",G80+Tabla5[[#This Row],[Aportación Periódica]])</f>
        <v>25750</v>
      </c>
    </row>
    <row r="82" spans="1:7" x14ac:dyDescent="0.25">
      <c r="A82" s="2">
        <f t="shared" si="1"/>
        <v>64</v>
      </c>
      <c r="B82" s="5">
        <f t="shared" si="4"/>
        <v>34822.441652397283</v>
      </c>
      <c r="C82" s="5">
        <f t="shared" si="5"/>
        <v>250</v>
      </c>
      <c r="D82" s="5">
        <f>IF(A82="","",Tabla5[[#This Row],[Balance Inicial]]+Tabla5[[#This Row],[Aportación Periódica]])</f>
        <v>35072.441652397283</v>
      </c>
      <c r="E82" s="5">
        <f>IF(A82="","",($B$11/$B$13)*Tabla5[[#This Row],[Acumulado]])</f>
        <v>233.81627768264858</v>
      </c>
      <c r="F82" s="5">
        <f>IF(A82="","",Tabla5[[#This Row],[Acumulado]]+Tabla5[[#This Row],[Intereses]])</f>
        <v>35306.257930079933</v>
      </c>
      <c r="G82" s="5">
        <f>IF(A82="","",G81+Tabla5[[#This Row],[Aportación Periódica]])</f>
        <v>26000</v>
      </c>
    </row>
    <row r="83" spans="1:7" x14ac:dyDescent="0.25">
      <c r="A83" s="2">
        <f t="shared" ref="A83:A146" si="6">IF(A82&lt;$B$12*$B$13,A82+1,"")</f>
        <v>65</v>
      </c>
      <c r="B83" s="5">
        <f t="shared" si="4"/>
        <v>35306.257930079933</v>
      </c>
      <c r="C83" s="5">
        <f t="shared" si="5"/>
        <v>250</v>
      </c>
      <c r="D83" s="5">
        <f>IF(A83="","",Tabla5[[#This Row],[Balance Inicial]]+Tabla5[[#This Row],[Aportación Periódica]])</f>
        <v>35556.257930079933</v>
      </c>
      <c r="E83" s="5">
        <f>IF(A83="","",($B$11/$B$13)*Tabla5[[#This Row],[Acumulado]])</f>
        <v>237.04171953386623</v>
      </c>
      <c r="F83" s="5">
        <f>IF(A83="","",Tabla5[[#This Row],[Acumulado]]+Tabla5[[#This Row],[Intereses]])</f>
        <v>35793.2996496138</v>
      </c>
      <c r="G83" s="5">
        <f>IF(A83="","",G82+Tabla5[[#This Row],[Aportación Periódica]])</f>
        <v>26250</v>
      </c>
    </row>
    <row r="84" spans="1:7" x14ac:dyDescent="0.25">
      <c r="A84" s="2">
        <f t="shared" si="6"/>
        <v>66</v>
      </c>
      <c r="B84" s="5">
        <f t="shared" si="4"/>
        <v>35793.2996496138</v>
      </c>
      <c r="C84" s="5">
        <f t="shared" si="5"/>
        <v>250</v>
      </c>
      <c r="D84" s="5">
        <f>IF(A84="","",Tabla5[[#This Row],[Balance Inicial]]+Tabla5[[#This Row],[Aportación Periódica]])</f>
        <v>36043.2996496138</v>
      </c>
      <c r="E84" s="5">
        <f>IF(A84="","",($B$11/$B$13)*Tabla5[[#This Row],[Acumulado]])</f>
        <v>240.28866433075868</v>
      </c>
      <c r="F84" s="5">
        <f>IF(A84="","",Tabla5[[#This Row],[Acumulado]]+Tabla5[[#This Row],[Intereses]])</f>
        <v>36283.588313944558</v>
      </c>
      <c r="G84" s="5">
        <f>IF(A84="","",G83+Tabla5[[#This Row],[Aportación Periódica]])</f>
        <v>26500</v>
      </c>
    </row>
    <row r="85" spans="1:7" x14ac:dyDescent="0.25">
      <c r="A85" s="2">
        <f t="shared" si="6"/>
        <v>67</v>
      </c>
      <c r="B85" s="5">
        <f t="shared" ref="B85:B148" si="7">IF(A85="","",F84)</f>
        <v>36283.588313944558</v>
      </c>
      <c r="C85" s="5">
        <f t="shared" ref="C85:C148" si="8">IF(A85="","",$B$10)</f>
        <v>250</v>
      </c>
      <c r="D85" s="5">
        <f>IF(A85="","",Tabla5[[#This Row],[Balance Inicial]]+Tabla5[[#This Row],[Aportación Periódica]])</f>
        <v>36533.588313944558</v>
      </c>
      <c r="E85" s="5">
        <f>IF(A85="","",($B$11/$B$13)*Tabla5[[#This Row],[Acumulado]])</f>
        <v>243.55725542629708</v>
      </c>
      <c r="F85" s="5">
        <f>IF(A85="","",Tabla5[[#This Row],[Acumulado]]+Tabla5[[#This Row],[Intereses]])</f>
        <v>36777.145569370856</v>
      </c>
      <c r="G85" s="5">
        <f>IF(A85="","",G84+Tabla5[[#This Row],[Aportación Periódica]])</f>
        <v>26750</v>
      </c>
    </row>
    <row r="86" spans="1:7" x14ac:dyDescent="0.25">
      <c r="A86" s="2">
        <f t="shared" si="6"/>
        <v>68</v>
      </c>
      <c r="B86" s="5">
        <f t="shared" si="7"/>
        <v>36777.145569370856</v>
      </c>
      <c r="C86" s="5">
        <f t="shared" si="8"/>
        <v>250</v>
      </c>
      <c r="D86" s="5">
        <f>IF(A86="","",Tabla5[[#This Row],[Balance Inicial]]+Tabla5[[#This Row],[Aportación Periódica]])</f>
        <v>37027.145569370856</v>
      </c>
      <c r="E86" s="5">
        <f>IF(A86="","",($B$11/$B$13)*Tabla5[[#This Row],[Acumulado]])</f>
        <v>246.84763712913906</v>
      </c>
      <c r="F86" s="5">
        <f>IF(A86="","",Tabla5[[#This Row],[Acumulado]]+Tabla5[[#This Row],[Intereses]])</f>
        <v>37273.993206499996</v>
      </c>
      <c r="G86" s="5">
        <f>IF(A86="","",G85+Tabla5[[#This Row],[Aportación Periódica]])</f>
        <v>27000</v>
      </c>
    </row>
    <row r="87" spans="1:7" x14ac:dyDescent="0.25">
      <c r="A87" s="2">
        <f t="shared" si="6"/>
        <v>69</v>
      </c>
      <c r="B87" s="5">
        <f t="shared" si="7"/>
        <v>37273.993206499996</v>
      </c>
      <c r="C87" s="5">
        <f t="shared" si="8"/>
        <v>250</v>
      </c>
      <c r="D87" s="5">
        <f>IF(A87="","",Tabla5[[#This Row],[Balance Inicial]]+Tabla5[[#This Row],[Aportación Periódica]])</f>
        <v>37523.993206499996</v>
      </c>
      <c r="E87" s="5">
        <f>IF(A87="","",($B$11/$B$13)*Tabla5[[#This Row],[Acumulado]])</f>
        <v>250.15995470999999</v>
      </c>
      <c r="F87" s="5">
        <f>IF(A87="","",Tabla5[[#This Row],[Acumulado]]+Tabla5[[#This Row],[Intereses]])</f>
        <v>37774.153161209993</v>
      </c>
      <c r="G87" s="5">
        <f>IF(A87="","",G86+Tabla5[[#This Row],[Aportación Periódica]])</f>
        <v>27250</v>
      </c>
    </row>
    <row r="88" spans="1:7" x14ac:dyDescent="0.25">
      <c r="A88" s="2">
        <f t="shared" si="6"/>
        <v>70</v>
      </c>
      <c r="B88" s="5">
        <f t="shared" si="7"/>
        <v>37774.153161209993</v>
      </c>
      <c r="C88" s="5">
        <f t="shared" si="8"/>
        <v>250</v>
      </c>
      <c r="D88" s="5">
        <f>IF(A88="","",Tabla5[[#This Row],[Balance Inicial]]+Tabla5[[#This Row],[Aportación Periódica]])</f>
        <v>38024.153161209993</v>
      </c>
      <c r="E88" s="5">
        <f>IF(A88="","",($B$11/$B$13)*Tabla5[[#This Row],[Acumulado]])</f>
        <v>253.49435440806664</v>
      </c>
      <c r="F88" s="5">
        <f>IF(A88="","",Tabla5[[#This Row],[Acumulado]]+Tabla5[[#This Row],[Intereses]])</f>
        <v>38277.64751561806</v>
      </c>
      <c r="G88" s="5">
        <f>IF(A88="","",G87+Tabla5[[#This Row],[Aportación Periódica]])</f>
        <v>27500</v>
      </c>
    </row>
    <row r="89" spans="1:7" x14ac:dyDescent="0.25">
      <c r="A89" s="2">
        <f t="shared" si="6"/>
        <v>71</v>
      </c>
      <c r="B89" s="5">
        <f t="shared" si="7"/>
        <v>38277.64751561806</v>
      </c>
      <c r="C89" s="5">
        <f t="shared" si="8"/>
        <v>250</v>
      </c>
      <c r="D89" s="5">
        <f>IF(A89="","",Tabla5[[#This Row],[Balance Inicial]]+Tabla5[[#This Row],[Aportación Periódica]])</f>
        <v>38527.64751561806</v>
      </c>
      <c r="E89" s="5">
        <f>IF(A89="","",($B$11/$B$13)*Tabla5[[#This Row],[Acumulado]])</f>
        <v>256.85098343745375</v>
      </c>
      <c r="F89" s="5">
        <f>IF(A89="","",Tabla5[[#This Row],[Acumulado]]+Tabla5[[#This Row],[Intereses]])</f>
        <v>38784.498499055517</v>
      </c>
      <c r="G89" s="5">
        <f>IF(A89="","",G88+Tabla5[[#This Row],[Aportación Periódica]])</f>
        <v>27750</v>
      </c>
    </row>
    <row r="90" spans="1:7" x14ac:dyDescent="0.25">
      <c r="A90" s="2">
        <f t="shared" si="6"/>
        <v>72</v>
      </c>
      <c r="B90" s="5">
        <f t="shared" si="7"/>
        <v>38784.498499055517</v>
      </c>
      <c r="C90" s="5">
        <f t="shared" si="8"/>
        <v>250</v>
      </c>
      <c r="D90" s="5">
        <f>IF(A90="","",Tabla5[[#This Row],[Balance Inicial]]+Tabla5[[#This Row],[Aportación Periódica]])</f>
        <v>39034.498499055517</v>
      </c>
      <c r="E90" s="5">
        <f>IF(A90="","",($B$11/$B$13)*Tabla5[[#This Row],[Acumulado]])</f>
        <v>260.22998999370344</v>
      </c>
      <c r="F90" s="5">
        <f>IF(A90="","",Tabla5[[#This Row],[Acumulado]]+Tabla5[[#This Row],[Intereses]])</f>
        <v>39294.728489049223</v>
      </c>
      <c r="G90" s="5">
        <f>IF(A90="","",G89+Tabla5[[#This Row],[Aportación Periódica]])</f>
        <v>28000</v>
      </c>
    </row>
    <row r="91" spans="1:7" x14ac:dyDescent="0.25">
      <c r="A91" s="2">
        <f t="shared" si="6"/>
        <v>73</v>
      </c>
      <c r="B91" s="5">
        <f t="shared" si="7"/>
        <v>39294.728489049223</v>
      </c>
      <c r="C91" s="5">
        <f t="shared" si="8"/>
        <v>250</v>
      </c>
      <c r="D91" s="5">
        <f>IF(A91="","",Tabla5[[#This Row],[Balance Inicial]]+Tabla5[[#This Row],[Aportación Periódica]])</f>
        <v>39544.728489049223</v>
      </c>
      <c r="E91" s="5">
        <f>IF(A91="","",($B$11/$B$13)*Tabla5[[#This Row],[Acumulado]])</f>
        <v>263.63152326032815</v>
      </c>
      <c r="F91" s="5">
        <f>IF(A91="","",Tabla5[[#This Row],[Acumulado]]+Tabla5[[#This Row],[Intereses]])</f>
        <v>39808.360012309553</v>
      </c>
      <c r="G91" s="5">
        <f>IF(A91="","",G90+Tabla5[[#This Row],[Aportación Periódica]])</f>
        <v>28250</v>
      </c>
    </row>
    <row r="92" spans="1:7" x14ac:dyDescent="0.25">
      <c r="A92" s="2">
        <f t="shared" si="6"/>
        <v>74</v>
      </c>
      <c r="B92" s="5">
        <f t="shared" si="7"/>
        <v>39808.360012309553</v>
      </c>
      <c r="C92" s="5">
        <f t="shared" si="8"/>
        <v>250</v>
      </c>
      <c r="D92" s="5">
        <f>IF(A92="","",Tabla5[[#This Row],[Balance Inicial]]+Tabla5[[#This Row],[Aportación Periódica]])</f>
        <v>40058.360012309553</v>
      </c>
      <c r="E92" s="5">
        <f>IF(A92="","",($B$11/$B$13)*Tabla5[[#This Row],[Acumulado]])</f>
        <v>267.05573341539701</v>
      </c>
      <c r="F92" s="5">
        <f>IF(A92="","",Tabla5[[#This Row],[Acumulado]]+Tabla5[[#This Row],[Intereses]])</f>
        <v>40325.415745724953</v>
      </c>
      <c r="G92" s="5">
        <f>IF(A92="","",G91+Tabla5[[#This Row],[Aportación Periódica]])</f>
        <v>28500</v>
      </c>
    </row>
    <row r="93" spans="1:7" x14ac:dyDescent="0.25">
      <c r="A93" s="2">
        <f t="shared" si="6"/>
        <v>75</v>
      </c>
      <c r="B93" s="5">
        <f t="shared" si="7"/>
        <v>40325.415745724953</v>
      </c>
      <c r="C93" s="5">
        <f t="shared" si="8"/>
        <v>250</v>
      </c>
      <c r="D93" s="5">
        <f>IF(A93="","",Tabla5[[#This Row],[Balance Inicial]]+Tabla5[[#This Row],[Aportación Periódica]])</f>
        <v>40575.415745724953</v>
      </c>
      <c r="E93" s="5">
        <f>IF(A93="","",($B$11/$B$13)*Tabla5[[#This Row],[Acumulado]])</f>
        <v>270.50277163816639</v>
      </c>
      <c r="F93" s="5">
        <f>IF(A93="","",Tabla5[[#This Row],[Acumulado]]+Tabla5[[#This Row],[Intereses]])</f>
        <v>40845.918517363119</v>
      </c>
      <c r="G93" s="5">
        <f>IF(A93="","",G92+Tabla5[[#This Row],[Aportación Periódica]])</f>
        <v>28750</v>
      </c>
    </row>
    <row r="94" spans="1:7" x14ac:dyDescent="0.25">
      <c r="A94" s="2">
        <f t="shared" si="6"/>
        <v>76</v>
      </c>
      <c r="B94" s="5">
        <f t="shared" si="7"/>
        <v>40845.918517363119</v>
      </c>
      <c r="C94" s="5">
        <f t="shared" si="8"/>
        <v>250</v>
      </c>
      <c r="D94" s="5">
        <f>IF(A94="","",Tabla5[[#This Row],[Balance Inicial]]+Tabla5[[#This Row],[Aportación Periódica]])</f>
        <v>41095.918517363119</v>
      </c>
      <c r="E94" s="5">
        <f>IF(A94="","",($B$11/$B$13)*Tabla5[[#This Row],[Acumulado]])</f>
        <v>273.97279011575415</v>
      </c>
      <c r="F94" s="5">
        <f>IF(A94="","",Tabla5[[#This Row],[Acumulado]]+Tabla5[[#This Row],[Intereses]])</f>
        <v>41369.891307478872</v>
      </c>
      <c r="G94" s="5">
        <f>IF(A94="","",G93+Tabla5[[#This Row],[Aportación Periódica]])</f>
        <v>29000</v>
      </c>
    </row>
    <row r="95" spans="1:7" x14ac:dyDescent="0.25">
      <c r="A95" s="2">
        <f t="shared" si="6"/>
        <v>77</v>
      </c>
      <c r="B95" s="5">
        <f t="shared" si="7"/>
        <v>41369.891307478872</v>
      </c>
      <c r="C95" s="5">
        <f t="shared" si="8"/>
        <v>250</v>
      </c>
      <c r="D95" s="5">
        <f>IF(A95="","",Tabla5[[#This Row],[Balance Inicial]]+Tabla5[[#This Row],[Aportación Periódica]])</f>
        <v>41619.891307478872</v>
      </c>
      <c r="E95" s="5">
        <f>IF(A95="","",($B$11/$B$13)*Tabla5[[#This Row],[Acumulado]])</f>
        <v>277.46594204985917</v>
      </c>
      <c r="F95" s="5">
        <f>IF(A95="","",Tabla5[[#This Row],[Acumulado]]+Tabla5[[#This Row],[Intereses]])</f>
        <v>41897.35724952873</v>
      </c>
      <c r="G95" s="5">
        <f>IF(A95="","",G94+Tabla5[[#This Row],[Aportación Periódica]])</f>
        <v>29250</v>
      </c>
    </row>
    <row r="96" spans="1:7" x14ac:dyDescent="0.25">
      <c r="A96" s="2">
        <f t="shared" si="6"/>
        <v>78</v>
      </c>
      <c r="B96" s="5">
        <f t="shared" si="7"/>
        <v>41897.35724952873</v>
      </c>
      <c r="C96" s="5">
        <f t="shared" si="8"/>
        <v>250</v>
      </c>
      <c r="D96" s="5">
        <f>IF(A96="","",Tabla5[[#This Row],[Balance Inicial]]+Tabla5[[#This Row],[Aportación Periódica]])</f>
        <v>42147.35724952873</v>
      </c>
      <c r="E96" s="5">
        <f>IF(A96="","",($B$11/$B$13)*Tabla5[[#This Row],[Acumulado]])</f>
        <v>280.9823816635249</v>
      </c>
      <c r="F96" s="5">
        <f>IF(A96="","",Tabla5[[#This Row],[Acumulado]]+Tabla5[[#This Row],[Intereses]])</f>
        <v>42428.339631192255</v>
      </c>
      <c r="G96" s="5">
        <f>IF(A96="","",G95+Tabla5[[#This Row],[Aportación Periódica]])</f>
        <v>29500</v>
      </c>
    </row>
    <row r="97" spans="1:7" x14ac:dyDescent="0.25">
      <c r="A97" s="2">
        <f t="shared" si="6"/>
        <v>79</v>
      </c>
      <c r="B97" s="5">
        <f t="shared" si="7"/>
        <v>42428.339631192255</v>
      </c>
      <c r="C97" s="5">
        <f t="shared" si="8"/>
        <v>250</v>
      </c>
      <c r="D97" s="5">
        <f>IF(A97="","",Tabla5[[#This Row],[Balance Inicial]]+Tabla5[[#This Row],[Aportación Periódica]])</f>
        <v>42678.339631192255</v>
      </c>
      <c r="E97" s="5">
        <f>IF(A97="","",($B$11/$B$13)*Tabla5[[#This Row],[Acumulado]])</f>
        <v>284.52226420794841</v>
      </c>
      <c r="F97" s="5">
        <f>IF(A97="","",Tabla5[[#This Row],[Acumulado]]+Tabla5[[#This Row],[Intereses]])</f>
        <v>42962.861895400201</v>
      </c>
      <c r="G97" s="5">
        <f>IF(A97="","",G96+Tabla5[[#This Row],[Aportación Periódica]])</f>
        <v>29750</v>
      </c>
    </row>
    <row r="98" spans="1:7" x14ac:dyDescent="0.25">
      <c r="A98" s="2">
        <f t="shared" si="6"/>
        <v>80</v>
      </c>
      <c r="B98" s="5">
        <f t="shared" si="7"/>
        <v>42962.861895400201</v>
      </c>
      <c r="C98" s="5">
        <f t="shared" si="8"/>
        <v>250</v>
      </c>
      <c r="D98" s="5">
        <f>IF(A98="","",Tabla5[[#This Row],[Balance Inicial]]+Tabla5[[#This Row],[Aportación Periódica]])</f>
        <v>43212.861895400201</v>
      </c>
      <c r="E98" s="5">
        <f>IF(A98="","",($B$11/$B$13)*Tabla5[[#This Row],[Acumulado]])</f>
        <v>288.08574596933471</v>
      </c>
      <c r="F98" s="5">
        <f>IF(A98="","",Tabla5[[#This Row],[Acumulado]]+Tabla5[[#This Row],[Intereses]])</f>
        <v>43500.947641369537</v>
      </c>
      <c r="G98" s="5">
        <f>IF(A98="","",G97+Tabla5[[#This Row],[Aportación Periódica]])</f>
        <v>30000</v>
      </c>
    </row>
    <row r="99" spans="1:7" x14ac:dyDescent="0.25">
      <c r="A99" s="2">
        <f t="shared" si="6"/>
        <v>81</v>
      </c>
      <c r="B99" s="5">
        <f t="shared" si="7"/>
        <v>43500.947641369537</v>
      </c>
      <c r="C99" s="5">
        <f t="shared" si="8"/>
        <v>250</v>
      </c>
      <c r="D99" s="5">
        <f>IF(A99="","",Tabla5[[#This Row],[Balance Inicial]]+Tabla5[[#This Row],[Aportación Periódica]])</f>
        <v>43750.947641369537</v>
      </c>
      <c r="E99" s="5">
        <f>IF(A99="","",($B$11/$B$13)*Tabla5[[#This Row],[Acumulado]])</f>
        <v>291.67298427579692</v>
      </c>
      <c r="F99" s="5">
        <f>IF(A99="","",Tabla5[[#This Row],[Acumulado]]+Tabla5[[#This Row],[Intereses]])</f>
        <v>44042.620625645337</v>
      </c>
      <c r="G99" s="5">
        <f>IF(A99="","",G98+Tabla5[[#This Row],[Aportación Periódica]])</f>
        <v>30250</v>
      </c>
    </row>
    <row r="100" spans="1:7" x14ac:dyDescent="0.25">
      <c r="A100" s="2">
        <f t="shared" si="6"/>
        <v>82</v>
      </c>
      <c r="B100" s="5">
        <f t="shared" si="7"/>
        <v>44042.620625645337</v>
      </c>
      <c r="C100" s="5">
        <f t="shared" si="8"/>
        <v>250</v>
      </c>
      <c r="D100" s="5">
        <f>IF(A100="","",Tabla5[[#This Row],[Balance Inicial]]+Tabla5[[#This Row],[Aportación Periódica]])</f>
        <v>44292.620625645337</v>
      </c>
      <c r="E100" s="5">
        <f>IF(A100="","",($B$11/$B$13)*Tabla5[[#This Row],[Acumulado]])</f>
        <v>295.28413750430229</v>
      </c>
      <c r="F100" s="5">
        <f>IF(A100="","",Tabla5[[#This Row],[Acumulado]]+Tabla5[[#This Row],[Intereses]])</f>
        <v>44587.904763149636</v>
      </c>
      <c r="G100" s="5">
        <f>IF(A100="","",G99+Tabla5[[#This Row],[Aportación Periódica]])</f>
        <v>30500</v>
      </c>
    </row>
    <row r="101" spans="1:7" x14ac:dyDescent="0.25">
      <c r="A101" s="2">
        <f t="shared" si="6"/>
        <v>83</v>
      </c>
      <c r="B101" s="5">
        <f t="shared" si="7"/>
        <v>44587.904763149636</v>
      </c>
      <c r="C101" s="5">
        <f t="shared" si="8"/>
        <v>250</v>
      </c>
      <c r="D101" s="5">
        <f>IF(A101="","",Tabla5[[#This Row],[Balance Inicial]]+Tabla5[[#This Row],[Aportación Periódica]])</f>
        <v>44837.904763149636</v>
      </c>
      <c r="E101" s="5">
        <f>IF(A101="","",($B$11/$B$13)*Tabla5[[#This Row],[Acumulado]])</f>
        <v>298.91936508766423</v>
      </c>
      <c r="F101" s="5">
        <f>IF(A101="","",Tabla5[[#This Row],[Acumulado]]+Tabla5[[#This Row],[Intereses]])</f>
        <v>45136.824128237298</v>
      </c>
      <c r="G101" s="5">
        <f>IF(A101="","",G100+Tabla5[[#This Row],[Aportación Periódica]])</f>
        <v>30750</v>
      </c>
    </row>
    <row r="102" spans="1:7" x14ac:dyDescent="0.25">
      <c r="A102" s="2">
        <f t="shared" si="6"/>
        <v>84</v>
      </c>
      <c r="B102" s="5">
        <f t="shared" si="7"/>
        <v>45136.824128237298</v>
      </c>
      <c r="C102" s="5">
        <f t="shared" si="8"/>
        <v>250</v>
      </c>
      <c r="D102" s="5">
        <f>IF(A102="","",Tabla5[[#This Row],[Balance Inicial]]+Tabla5[[#This Row],[Aportación Periódica]])</f>
        <v>45386.824128237298</v>
      </c>
      <c r="E102" s="5">
        <f>IF(A102="","",($B$11/$B$13)*Tabla5[[#This Row],[Acumulado]])</f>
        <v>302.57882752158201</v>
      </c>
      <c r="F102" s="5">
        <f>IF(A102="","",Tabla5[[#This Row],[Acumulado]]+Tabla5[[#This Row],[Intereses]])</f>
        <v>45689.40295575888</v>
      </c>
      <c r="G102" s="5">
        <f>IF(A102="","",G101+Tabla5[[#This Row],[Aportación Periódica]])</f>
        <v>31000</v>
      </c>
    </row>
    <row r="103" spans="1:7" x14ac:dyDescent="0.25">
      <c r="A103" s="2">
        <f t="shared" si="6"/>
        <v>85</v>
      </c>
      <c r="B103" s="5">
        <f t="shared" si="7"/>
        <v>45689.40295575888</v>
      </c>
      <c r="C103" s="5">
        <f t="shared" si="8"/>
        <v>250</v>
      </c>
      <c r="D103" s="5">
        <f>IF(A103="","",Tabla5[[#This Row],[Balance Inicial]]+Tabla5[[#This Row],[Aportación Periódica]])</f>
        <v>45939.40295575888</v>
      </c>
      <c r="E103" s="5">
        <f>IF(A103="","",($B$11/$B$13)*Tabla5[[#This Row],[Acumulado]])</f>
        <v>306.26268637172586</v>
      </c>
      <c r="F103" s="5">
        <f>IF(A103="","",Tabla5[[#This Row],[Acumulado]]+Tabla5[[#This Row],[Intereses]])</f>
        <v>46245.665642130603</v>
      </c>
      <c r="G103" s="5">
        <f>IF(A103="","",G102+Tabla5[[#This Row],[Aportación Periódica]])</f>
        <v>31250</v>
      </c>
    </row>
    <row r="104" spans="1:7" x14ac:dyDescent="0.25">
      <c r="A104" s="2">
        <f t="shared" si="6"/>
        <v>86</v>
      </c>
      <c r="B104" s="5">
        <f t="shared" si="7"/>
        <v>46245.665642130603</v>
      </c>
      <c r="C104" s="5">
        <f t="shared" si="8"/>
        <v>250</v>
      </c>
      <c r="D104" s="5">
        <f>IF(A104="","",Tabla5[[#This Row],[Balance Inicial]]+Tabla5[[#This Row],[Aportación Periódica]])</f>
        <v>46495.665642130603</v>
      </c>
      <c r="E104" s="5">
        <f>IF(A104="","",($B$11/$B$13)*Tabla5[[#This Row],[Acumulado]])</f>
        <v>309.97110428087069</v>
      </c>
      <c r="F104" s="5">
        <f>IF(A104="","",Tabla5[[#This Row],[Acumulado]]+Tabla5[[#This Row],[Intereses]])</f>
        <v>46805.636746411474</v>
      </c>
      <c r="G104" s="5">
        <f>IF(A104="","",G103+Tabla5[[#This Row],[Aportación Periódica]])</f>
        <v>31500</v>
      </c>
    </row>
    <row r="105" spans="1:7" x14ac:dyDescent="0.25">
      <c r="A105" s="2">
        <f t="shared" si="6"/>
        <v>87</v>
      </c>
      <c r="B105" s="5">
        <f t="shared" si="7"/>
        <v>46805.636746411474</v>
      </c>
      <c r="C105" s="5">
        <f t="shared" si="8"/>
        <v>250</v>
      </c>
      <c r="D105" s="5">
        <f>IF(A105="","",Tabla5[[#This Row],[Balance Inicial]]+Tabla5[[#This Row],[Aportación Periódica]])</f>
        <v>47055.636746411474</v>
      </c>
      <c r="E105" s="5">
        <f>IF(A105="","",($B$11/$B$13)*Tabla5[[#This Row],[Acumulado]])</f>
        <v>313.7042449760765</v>
      </c>
      <c r="F105" s="5">
        <f>IF(A105="","",Tabla5[[#This Row],[Acumulado]]+Tabla5[[#This Row],[Intereses]])</f>
        <v>47369.340991387551</v>
      </c>
      <c r="G105" s="5">
        <f>IF(A105="","",G104+Tabla5[[#This Row],[Aportación Periódica]])</f>
        <v>31750</v>
      </c>
    </row>
    <row r="106" spans="1:7" x14ac:dyDescent="0.25">
      <c r="A106" s="2">
        <f t="shared" si="6"/>
        <v>88</v>
      </c>
      <c r="B106" s="5">
        <f t="shared" si="7"/>
        <v>47369.340991387551</v>
      </c>
      <c r="C106" s="5">
        <f t="shared" si="8"/>
        <v>250</v>
      </c>
      <c r="D106" s="5">
        <f>IF(A106="","",Tabla5[[#This Row],[Balance Inicial]]+Tabla5[[#This Row],[Aportación Periódica]])</f>
        <v>47619.340991387551</v>
      </c>
      <c r="E106" s="5">
        <f>IF(A106="","",($B$11/$B$13)*Tabla5[[#This Row],[Acumulado]])</f>
        <v>317.46227327591703</v>
      </c>
      <c r="F106" s="5">
        <f>IF(A106="","",Tabla5[[#This Row],[Acumulado]]+Tabla5[[#This Row],[Intereses]])</f>
        <v>47936.803264663467</v>
      </c>
      <c r="G106" s="5">
        <f>IF(A106="","",G105+Tabla5[[#This Row],[Aportación Periódica]])</f>
        <v>32000</v>
      </c>
    </row>
    <row r="107" spans="1:7" x14ac:dyDescent="0.25">
      <c r="A107" s="2">
        <f t="shared" si="6"/>
        <v>89</v>
      </c>
      <c r="B107" s="5">
        <f t="shared" si="7"/>
        <v>47936.803264663467</v>
      </c>
      <c r="C107" s="5">
        <f t="shared" si="8"/>
        <v>250</v>
      </c>
      <c r="D107" s="5">
        <f>IF(A107="","",Tabla5[[#This Row],[Balance Inicial]]+Tabla5[[#This Row],[Aportación Periódica]])</f>
        <v>48186.803264663467</v>
      </c>
      <c r="E107" s="5">
        <f>IF(A107="","",($B$11/$B$13)*Tabla5[[#This Row],[Acumulado]])</f>
        <v>321.24535509775649</v>
      </c>
      <c r="F107" s="5">
        <f>IF(A107="","",Tabla5[[#This Row],[Acumulado]]+Tabla5[[#This Row],[Intereses]])</f>
        <v>48508.048619761226</v>
      </c>
      <c r="G107" s="5">
        <f>IF(A107="","",G106+Tabla5[[#This Row],[Aportación Periódica]])</f>
        <v>32250</v>
      </c>
    </row>
    <row r="108" spans="1:7" x14ac:dyDescent="0.25">
      <c r="A108" s="2">
        <f t="shared" si="6"/>
        <v>90</v>
      </c>
      <c r="B108" s="5">
        <f t="shared" si="7"/>
        <v>48508.048619761226</v>
      </c>
      <c r="C108" s="5">
        <f t="shared" si="8"/>
        <v>250</v>
      </c>
      <c r="D108" s="5">
        <f>IF(A108="","",Tabla5[[#This Row],[Balance Inicial]]+Tabla5[[#This Row],[Aportación Periódica]])</f>
        <v>48758.048619761226</v>
      </c>
      <c r="E108" s="5">
        <f>IF(A108="","",($B$11/$B$13)*Tabla5[[#This Row],[Acumulado]])</f>
        <v>325.05365746507488</v>
      </c>
      <c r="F108" s="5">
        <f>IF(A108="","",Tabla5[[#This Row],[Acumulado]]+Tabla5[[#This Row],[Intereses]])</f>
        <v>49083.102277226302</v>
      </c>
      <c r="G108" s="5">
        <f>IF(A108="","",G107+Tabla5[[#This Row],[Aportación Periódica]])</f>
        <v>32500</v>
      </c>
    </row>
    <row r="109" spans="1:7" x14ac:dyDescent="0.25">
      <c r="A109" s="2">
        <f t="shared" si="6"/>
        <v>91</v>
      </c>
      <c r="B109" s="5">
        <f t="shared" si="7"/>
        <v>49083.102277226302</v>
      </c>
      <c r="C109" s="5">
        <f t="shared" si="8"/>
        <v>250</v>
      </c>
      <c r="D109" s="5">
        <f>IF(A109="","",Tabla5[[#This Row],[Balance Inicial]]+Tabla5[[#This Row],[Aportación Periódica]])</f>
        <v>49333.102277226302</v>
      </c>
      <c r="E109" s="5">
        <f>IF(A109="","",($B$11/$B$13)*Tabla5[[#This Row],[Acumulado]])</f>
        <v>328.88734851484202</v>
      </c>
      <c r="F109" s="5">
        <f>IF(A109="","",Tabla5[[#This Row],[Acumulado]]+Tabla5[[#This Row],[Intereses]])</f>
        <v>49661.989625741146</v>
      </c>
      <c r="G109" s="5">
        <f>IF(A109="","",G108+Tabla5[[#This Row],[Aportación Periódica]])</f>
        <v>32750</v>
      </c>
    </row>
    <row r="110" spans="1:7" x14ac:dyDescent="0.25">
      <c r="A110" s="2">
        <f t="shared" si="6"/>
        <v>92</v>
      </c>
      <c r="B110" s="5">
        <f t="shared" si="7"/>
        <v>49661.989625741146</v>
      </c>
      <c r="C110" s="5">
        <f t="shared" si="8"/>
        <v>250</v>
      </c>
      <c r="D110" s="5">
        <f>IF(A110="","",Tabla5[[#This Row],[Balance Inicial]]+Tabla5[[#This Row],[Aportación Periódica]])</f>
        <v>49911.989625741146</v>
      </c>
      <c r="E110" s="5">
        <f>IF(A110="","",($B$11/$B$13)*Tabla5[[#This Row],[Acumulado]])</f>
        <v>332.74659750494101</v>
      </c>
      <c r="F110" s="5">
        <f>IF(A110="","",Tabla5[[#This Row],[Acumulado]]+Tabla5[[#This Row],[Intereses]])</f>
        <v>50244.736223246087</v>
      </c>
      <c r="G110" s="5">
        <f>IF(A110="","",G109+Tabla5[[#This Row],[Aportación Periódica]])</f>
        <v>33000</v>
      </c>
    </row>
    <row r="111" spans="1:7" x14ac:dyDescent="0.25">
      <c r="A111" s="2">
        <f t="shared" si="6"/>
        <v>93</v>
      </c>
      <c r="B111" s="5">
        <f t="shared" si="7"/>
        <v>50244.736223246087</v>
      </c>
      <c r="C111" s="5">
        <f t="shared" si="8"/>
        <v>250</v>
      </c>
      <c r="D111" s="5">
        <f>IF(A111="","",Tabla5[[#This Row],[Balance Inicial]]+Tabla5[[#This Row],[Aportación Periódica]])</f>
        <v>50494.736223246087</v>
      </c>
      <c r="E111" s="5">
        <f>IF(A111="","",($B$11/$B$13)*Tabla5[[#This Row],[Acumulado]])</f>
        <v>336.63157482164058</v>
      </c>
      <c r="F111" s="5">
        <f>IF(A111="","",Tabla5[[#This Row],[Acumulado]]+Tabla5[[#This Row],[Intereses]])</f>
        <v>50831.367798067731</v>
      </c>
      <c r="G111" s="5">
        <f>IF(A111="","",G110+Tabla5[[#This Row],[Aportación Periódica]])</f>
        <v>33250</v>
      </c>
    </row>
    <row r="112" spans="1:7" x14ac:dyDescent="0.25">
      <c r="A112" s="2">
        <f t="shared" si="6"/>
        <v>94</v>
      </c>
      <c r="B112" s="5">
        <f t="shared" si="7"/>
        <v>50831.367798067731</v>
      </c>
      <c r="C112" s="5">
        <f t="shared" si="8"/>
        <v>250</v>
      </c>
      <c r="D112" s="5">
        <f>IF(A112="","",Tabla5[[#This Row],[Balance Inicial]]+Tabla5[[#This Row],[Aportación Periódica]])</f>
        <v>51081.367798067731</v>
      </c>
      <c r="E112" s="5">
        <f>IF(A112="","",($B$11/$B$13)*Tabla5[[#This Row],[Acumulado]])</f>
        <v>340.54245198711823</v>
      </c>
      <c r="F112" s="5">
        <f>IF(A112="","",Tabla5[[#This Row],[Acumulado]]+Tabla5[[#This Row],[Intereses]])</f>
        <v>51421.910250054847</v>
      </c>
      <c r="G112" s="5">
        <f>IF(A112="","",G111+Tabla5[[#This Row],[Aportación Periódica]])</f>
        <v>33500</v>
      </c>
    </row>
    <row r="113" spans="1:7" x14ac:dyDescent="0.25">
      <c r="A113" s="2">
        <f t="shared" si="6"/>
        <v>95</v>
      </c>
      <c r="B113" s="5">
        <f t="shared" si="7"/>
        <v>51421.910250054847</v>
      </c>
      <c r="C113" s="5">
        <f t="shared" si="8"/>
        <v>250</v>
      </c>
      <c r="D113" s="5">
        <f>IF(A113="","",Tabla5[[#This Row],[Balance Inicial]]+Tabla5[[#This Row],[Aportación Periódica]])</f>
        <v>51671.910250054847</v>
      </c>
      <c r="E113" s="5">
        <f>IF(A113="","",($B$11/$B$13)*Tabla5[[#This Row],[Acumulado]])</f>
        <v>344.47940166703233</v>
      </c>
      <c r="F113" s="5">
        <f>IF(A113="","",Tabla5[[#This Row],[Acumulado]]+Tabla5[[#This Row],[Intereses]])</f>
        <v>52016.389651721882</v>
      </c>
      <c r="G113" s="5">
        <f>IF(A113="","",G112+Tabla5[[#This Row],[Aportación Periódica]])</f>
        <v>33750</v>
      </c>
    </row>
    <row r="114" spans="1:7" x14ac:dyDescent="0.25">
      <c r="A114" s="2">
        <f t="shared" si="6"/>
        <v>96</v>
      </c>
      <c r="B114" s="5">
        <f t="shared" si="7"/>
        <v>52016.389651721882</v>
      </c>
      <c r="C114" s="5">
        <f t="shared" si="8"/>
        <v>250</v>
      </c>
      <c r="D114" s="5">
        <f>IF(A114="","",Tabla5[[#This Row],[Balance Inicial]]+Tabla5[[#This Row],[Aportación Periódica]])</f>
        <v>52266.389651721882</v>
      </c>
      <c r="E114" s="5">
        <f>IF(A114="","",($B$11/$B$13)*Tabla5[[#This Row],[Acumulado]])</f>
        <v>348.44259767814589</v>
      </c>
      <c r="F114" s="5">
        <f>IF(A114="","",Tabla5[[#This Row],[Acumulado]]+Tabla5[[#This Row],[Intereses]])</f>
        <v>52614.832249400031</v>
      </c>
      <c r="G114" s="5">
        <f>IF(A114="","",G113+Tabla5[[#This Row],[Aportación Periódica]])</f>
        <v>34000</v>
      </c>
    </row>
    <row r="115" spans="1:7" x14ac:dyDescent="0.25">
      <c r="A115" s="2">
        <f t="shared" si="6"/>
        <v>97</v>
      </c>
      <c r="B115" s="5">
        <f t="shared" si="7"/>
        <v>52614.832249400031</v>
      </c>
      <c r="C115" s="5">
        <f t="shared" si="8"/>
        <v>250</v>
      </c>
      <c r="D115" s="5">
        <f>IF(A115="","",Tabla5[[#This Row],[Balance Inicial]]+Tabla5[[#This Row],[Aportación Periódica]])</f>
        <v>52864.832249400031</v>
      </c>
      <c r="E115" s="5">
        <f>IF(A115="","",($B$11/$B$13)*Tabla5[[#This Row],[Acumulado]])</f>
        <v>352.43221499600025</v>
      </c>
      <c r="F115" s="5">
        <f>IF(A115="","",Tabla5[[#This Row],[Acumulado]]+Tabla5[[#This Row],[Intereses]])</f>
        <v>53217.26446439603</v>
      </c>
      <c r="G115" s="5">
        <f>IF(A115="","",G114+Tabla5[[#This Row],[Aportación Periódica]])</f>
        <v>34250</v>
      </c>
    </row>
    <row r="116" spans="1:7" x14ac:dyDescent="0.25">
      <c r="A116" s="2">
        <f t="shared" si="6"/>
        <v>98</v>
      </c>
      <c r="B116" s="5">
        <f t="shared" si="7"/>
        <v>53217.26446439603</v>
      </c>
      <c r="C116" s="5">
        <f t="shared" si="8"/>
        <v>250</v>
      </c>
      <c r="D116" s="5">
        <f>IF(A116="","",Tabla5[[#This Row],[Balance Inicial]]+Tabla5[[#This Row],[Aportación Periódica]])</f>
        <v>53467.26446439603</v>
      </c>
      <c r="E116" s="5">
        <f>IF(A116="","",($B$11/$B$13)*Tabla5[[#This Row],[Acumulado]])</f>
        <v>356.44842976264022</v>
      </c>
      <c r="F116" s="5">
        <f>IF(A116="","",Tabla5[[#This Row],[Acumulado]]+Tabla5[[#This Row],[Intereses]])</f>
        <v>53823.712894158671</v>
      </c>
      <c r="G116" s="5">
        <f>IF(A116="","",G115+Tabla5[[#This Row],[Aportación Periódica]])</f>
        <v>34500</v>
      </c>
    </row>
    <row r="117" spans="1:7" x14ac:dyDescent="0.25">
      <c r="A117" s="2">
        <f t="shared" si="6"/>
        <v>99</v>
      </c>
      <c r="B117" s="5">
        <f t="shared" si="7"/>
        <v>53823.712894158671</v>
      </c>
      <c r="C117" s="5">
        <f t="shared" si="8"/>
        <v>250</v>
      </c>
      <c r="D117" s="5">
        <f>IF(A117="","",Tabla5[[#This Row],[Balance Inicial]]+Tabla5[[#This Row],[Aportación Periódica]])</f>
        <v>54073.712894158671</v>
      </c>
      <c r="E117" s="5">
        <f>IF(A117="","",($B$11/$B$13)*Tabla5[[#This Row],[Acumulado]])</f>
        <v>360.49141929439116</v>
      </c>
      <c r="F117" s="5">
        <f>IF(A117="","",Tabla5[[#This Row],[Acumulado]]+Tabla5[[#This Row],[Intereses]])</f>
        <v>54434.204313453061</v>
      </c>
      <c r="G117" s="5">
        <f>IF(A117="","",G116+Tabla5[[#This Row],[Aportación Periódica]])</f>
        <v>34750</v>
      </c>
    </row>
    <row r="118" spans="1:7" x14ac:dyDescent="0.25">
      <c r="A118" s="2">
        <f t="shared" si="6"/>
        <v>100</v>
      </c>
      <c r="B118" s="5">
        <f t="shared" si="7"/>
        <v>54434.204313453061</v>
      </c>
      <c r="C118" s="5">
        <f t="shared" si="8"/>
        <v>250</v>
      </c>
      <c r="D118" s="5">
        <f>IF(A118="","",Tabla5[[#This Row],[Balance Inicial]]+Tabla5[[#This Row],[Aportación Periódica]])</f>
        <v>54684.204313453061</v>
      </c>
      <c r="E118" s="5">
        <f>IF(A118="","",($B$11/$B$13)*Tabla5[[#This Row],[Acumulado]])</f>
        <v>364.56136208968712</v>
      </c>
      <c r="F118" s="5">
        <f>IF(A118="","",Tabla5[[#This Row],[Acumulado]]+Tabla5[[#This Row],[Intereses]])</f>
        <v>55048.765675542745</v>
      </c>
      <c r="G118" s="5">
        <f>IF(A118="","",G117+Tabla5[[#This Row],[Aportación Periódica]])</f>
        <v>35000</v>
      </c>
    </row>
    <row r="119" spans="1:7" x14ac:dyDescent="0.25">
      <c r="A119" s="2">
        <f t="shared" si="6"/>
        <v>101</v>
      </c>
      <c r="B119" s="5">
        <f t="shared" si="7"/>
        <v>55048.765675542745</v>
      </c>
      <c r="C119" s="5">
        <f t="shared" si="8"/>
        <v>250</v>
      </c>
      <c r="D119" s="5">
        <f>IF(A119="","",Tabla5[[#This Row],[Balance Inicial]]+Tabla5[[#This Row],[Aportación Periódica]])</f>
        <v>55298.765675542745</v>
      </c>
      <c r="E119" s="5">
        <f>IF(A119="","",($B$11/$B$13)*Tabla5[[#This Row],[Acumulado]])</f>
        <v>368.65843783695163</v>
      </c>
      <c r="F119" s="5">
        <f>IF(A119="","",Tabla5[[#This Row],[Acumulado]]+Tabla5[[#This Row],[Intereses]])</f>
        <v>55667.424113379697</v>
      </c>
      <c r="G119" s="5">
        <f>IF(A119="","",G118+Tabla5[[#This Row],[Aportación Periódica]])</f>
        <v>35250</v>
      </c>
    </row>
    <row r="120" spans="1:7" x14ac:dyDescent="0.25">
      <c r="A120" s="2">
        <f t="shared" si="6"/>
        <v>102</v>
      </c>
      <c r="B120" s="5">
        <f t="shared" si="7"/>
        <v>55667.424113379697</v>
      </c>
      <c r="C120" s="5">
        <f t="shared" si="8"/>
        <v>250</v>
      </c>
      <c r="D120" s="5">
        <f>IF(A120="","",Tabla5[[#This Row],[Balance Inicial]]+Tabla5[[#This Row],[Aportación Periódica]])</f>
        <v>55917.424113379697</v>
      </c>
      <c r="E120" s="5">
        <f>IF(A120="","",($B$11/$B$13)*Tabla5[[#This Row],[Acumulado]])</f>
        <v>372.78282742253134</v>
      </c>
      <c r="F120" s="5">
        <f>IF(A120="","",Tabla5[[#This Row],[Acumulado]]+Tabla5[[#This Row],[Intereses]])</f>
        <v>56290.206940802229</v>
      </c>
      <c r="G120" s="5">
        <f>IF(A120="","",G119+Tabla5[[#This Row],[Aportación Periódica]])</f>
        <v>35500</v>
      </c>
    </row>
    <row r="121" spans="1:7" x14ac:dyDescent="0.25">
      <c r="A121" s="2">
        <f t="shared" si="6"/>
        <v>103</v>
      </c>
      <c r="B121" s="5">
        <f t="shared" si="7"/>
        <v>56290.206940802229</v>
      </c>
      <c r="C121" s="5">
        <f t="shared" si="8"/>
        <v>250</v>
      </c>
      <c r="D121" s="5">
        <f>IF(A121="","",Tabla5[[#This Row],[Balance Inicial]]+Tabla5[[#This Row],[Aportación Periódica]])</f>
        <v>56540.206940802229</v>
      </c>
      <c r="E121" s="5">
        <f>IF(A121="","",($B$11/$B$13)*Tabla5[[#This Row],[Acumulado]])</f>
        <v>376.93471293868157</v>
      </c>
      <c r="F121" s="5">
        <f>IF(A121="","",Tabla5[[#This Row],[Acumulado]]+Tabla5[[#This Row],[Intereses]])</f>
        <v>56917.14165374091</v>
      </c>
      <c r="G121" s="5">
        <f>IF(A121="","",G120+Tabla5[[#This Row],[Aportación Periódica]])</f>
        <v>35750</v>
      </c>
    </row>
    <row r="122" spans="1:7" x14ac:dyDescent="0.25">
      <c r="A122" s="2">
        <f t="shared" si="6"/>
        <v>104</v>
      </c>
      <c r="B122" s="5">
        <f t="shared" si="7"/>
        <v>56917.14165374091</v>
      </c>
      <c r="C122" s="5">
        <f t="shared" si="8"/>
        <v>250</v>
      </c>
      <c r="D122" s="5">
        <f>IF(A122="","",Tabla5[[#This Row],[Balance Inicial]]+Tabla5[[#This Row],[Aportación Periódica]])</f>
        <v>57167.14165374091</v>
      </c>
      <c r="E122" s="5">
        <f>IF(A122="","",($B$11/$B$13)*Tabla5[[#This Row],[Acumulado]])</f>
        <v>381.11427769160611</v>
      </c>
      <c r="F122" s="5">
        <f>IF(A122="","",Tabla5[[#This Row],[Acumulado]]+Tabla5[[#This Row],[Intereses]])</f>
        <v>57548.255931432519</v>
      </c>
      <c r="G122" s="5">
        <f>IF(A122="","",G121+Tabla5[[#This Row],[Aportación Periódica]])</f>
        <v>36000</v>
      </c>
    </row>
    <row r="123" spans="1:7" x14ac:dyDescent="0.25">
      <c r="A123" s="2">
        <f t="shared" si="6"/>
        <v>105</v>
      </c>
      <c r="B123" s="5">
        <f t="shared" si="7"/>
        <v>57548.255931432519</v>
      </c>
      <c r="C123" s="5">
        <f t="shared" si="8"/>
        <v>250</v>
      </c>
      <c r="D123" s="5">
        <f>IF(A123="","",Tabla5[[#This Row],[Balance Inicial]]+Tabla5[[#This Row],[Aportación Periódica]])</f>
        <v>57798.255931432519</v>
      </c>
      <c r="E123" s="5">
        <f>IF(A123="","",($B$11/$B$13)*Tabla5[[#This Row],[Acumulado]])</f>
        <v>385.32170620955014</v>
      </c>
      <c r="F123" s="5">
        <f>IF(A123="","",Tabla5[[#This Row],[Acumulado]]+Tabla5[[#This Row],[Intereses]])</f>
        <v>58183.577637642069</v>
      </c>
      <c r="G123" s="5">
        <f>IF(A123="","",G122+Tabla5[[#This Row],[Aportación Periódica]])</f>
        <v>36250</v>
      </c>
    </row>
    <row r="124" spans="1:7" x14ac:dyDescent="0.25">
      <c r="A124" s="2">
        <f t="shared" si="6"/>
        <v>106</v>
      </c>
      <c r="B124" s="5">
        <f t="shared" si="7"/>
        <v>58183.577637642069</v>
      </c>
      <c r="C124" s="5">
        <f t="shared" si="8"/>
        <v>250</v>
      </c>
      <c r="D124" s="5">
        <f>IF(A124="","",Tabla5[[#This Row],[Balance Inicial]]+Tabla5[[#This Row],[Aportación Periódica]])</f>
        <v>58433.577637642069</v>
      </c>
      <c r="E124" s="5">
        <f>IF(A124="","",($B$11/$B$13)*Tabla5[[#This Row],[Acumulado]])</f>
        <v>389.55718425094716</v>
      </c>
      <c r="F124" s="5">
        <f>IF(A124="","",Tabla5[[#This Row],[Acumulado]]+Tabla5[[#This Row],[Intereses]])</f>
        <v>58823.134821893014</v>
      </c>
      <c r="G124" s="5">
        <f>IF(A124="","",G123+Tabla5[[#This Row],[Aportación Periódica]])</f>
        <v>36500</v>
      </c>
    </row>
    <row r="125" spans="1:7" x14ac:dyDescent="0.25">
      <c r="A125" s="2">
        <f t="shared" si="6"/>
        <v>107</v>
      </c>
      <c r="B125" s="5">
        <f t="shared" si="7"/>
        <v>58823.134821893014</v>
      </c>
      <c r="C125" s="5">
        <f t="shared" si="8"/>
        <v>250</v>
      </c>
      <c r="D125" s="5">
        <f>IF(A125="","",Tabla5[[#This Row],[Balance Inicial]]+Tabla5[[#This Row],[Aportación Periódica]])</f>
        <v>59073.134821893014</v>
      </c>
      <c r="E125" s="5">
        <f>IF(A125="","",($B$11/$B$13)*Tabla5[[#This Row],[Acumulado]])</f>
        <v>393.8208988126201</v>
      </c>
      <c r="F125" s="5">
        <f>IF(A125="","",Tabla5[[#This Row],[Acumulado]]+Tabla5[[#This Row],[Intereses]])</f>
        <v>59466.955720705635</v>
      </c>
      <c r="G125" s="5">
        <f>IF(A125="","",G124+Tabla5[[#This Row],[Aportación Periódica]])</f>
        <v>36750</v>
      </c>
    </row>
    <row r="126" spans="1:7" x14ac:dyDescent="0.25">
      <c r="A126" s="2">
        <f t="shared" si="6"/>
        <v>108</v>
      </c>
      <c r="B126" s="5">
        <f t="shared" si="7"/>
        <v>59466.955720705635</v>
      </c>
      <c r="C126" s="5">
        <f t="shared" si="8"/>
        <v>250</v>
      </c>
      <c r="D126" s="5">
        <f>IF(A126="","",Tabla5[[#This Row],[Balance Inicial]]+Tabla5[[#This Row],[Aportación Periódica]])</f>
        <v>59716.955720705635</v>
      </c>
      <c r="E126" s="5">
        <f>IF(A126="","",($B$11/$B$13)*Tabla5[[#This Row],[Acumulado]])</f>
        <v>398.11303813803761</v>
      </c>
      <c r="F126" s="5">
        <f>IF(A126="","",Tabla5[[#This Row],[Acumulado]]+Tabla5[[#This Row],[Intereses]])</f>
        <v>60115.06875884367</v>
      </c>
      <c r="G126" s="5">
        <f>IF(A126="","",G125+Tabla5[[#This Row],[Aportación Periódica]])</f>
        <v>37000</v>
      </c>
    </row>
    <row r="127" spans="1:7" x14ac:dyDescent="0.25">
      <c r="A127" s="2">
        <f t="shared" si="6"/>
        <v>109</v>
      </c>
      <c r="B127" s="5">
        <f t="shared" si="7"/>
        <v>60115.06875884367</v>
      </c>
      <c r="C127" s="5">
        <f t="shared" si="8"/>
        <v>250</v>
      </c>
      <c r="D127" s="5">
        <f>IF(A127="","",Tabla5[[#This Row],[Balance Inicial]]+Tabla5[[#This Row],[Aportación Periódica]])</f>
        <v>60365.06875884367</v>
      </c>
      <c r="E127" s="5">
        <f>IF(A127="","",($B$11/$B$13)*Tabla5[[#This Row],[Acumulado]])</f>
        <v>402.43379172562447</v>
      </c>
      <c r="F127" s="5">
        <f>IF(A127="","",Tabla5[[#This Row],[Acumulado]]+Tabla5[[#This Row],[Intereses]])</f>
        <v>60767.502550569297</v>
      </c>
      <c r="G127" s="5">
        <f>IF(A127="","",G126+Tabla5[[#This Row],[Aportación Periódica]])</f>
        <v>37250</v>
      </c>
    </row>
    <row r="128" spans="1:7" x14ac:dyDescent="0.25">
      <c r="A128" s="2">
        <f t="shared" si="6"/>
        <v>110</v>
      </c>
      <c r="B128" s="5">
        <f t="shared" si="7"/>
        <v>60767.502550569297</v>
      </c>
      <c r="C128" s="5">
        <f t="shared" si="8"/>
        <v>250</v>
      </c>
      <c r="D128" s="5">
        <f>IF(A128="","",Tabla5[[#This Row],[Balance Inicial]]+Tabla5[[#This Row],[Aportación Periódica]])</f>
        <v>61017.502550569297</v>
      </c>
      <c r="E128" s="5">
        <f>IF(A128="","",($B$11/$B$13)*Tabla5[[#This Row],[Acumulado]])</f>
        <v>406.7833503371287</v>
      </c>
      <c r="F128" s="5">
        <f>IF(A128="","",Tabla5[[#This Row],[Acumulado]]+Tabla5[[#This Row],[Intereses]])</f>
        <v>61424.285900906427</v>
      </c>
      <c r="G128" s="5">
        <f>IF(A128="","",G127+Tabla5[[#This Row],[Aportación Periódica]])</f>
        <v>37500</v>
      </c>
    </row>
    <row r="129" spans="1:7" x14ac:dyDescent="0.25">
      <c r="A129" s="2">
        <f t="shared" si="6"/>
        <v>111</v>
      </c>
      <c r="B129" s="5">
        <f t="shared" si="7"/>
        <v>61424.285900906427</v>
      </c>
      <c r="C129" s="5">
        <f t="shared" si="8"/>
        <v>250</v>
      </c>
      <c r="D129" s="5">
        <f>IF(A129="","",Tabla5[[#This Row],[Balance Inicial]]+Tabla5[[#This Row],[Aportación Periódica]])</f>
        <v>61674.285900906427</v>
      </c>
      <c r="E129" s="5">
        <f>IF(A129="","",($B$11/$B$13)*Tabla5[[#This Row],[Acumulado]])</f>
        <v>411.1619060060429</v>
      </c>
      <c r="F129" s="5">
        <f>IF(A129="","",Tabla5[[#This Row],[Acumulado]]+Tabla5[[#This Row],[Intereses]])</f>
        <v>62085.447806912467</v>
      </c>
      <c r="G129" s="5">
        <f>IF(A129="","",G128+Tabla5[[#This Row],[Aportación Periódica]])</f>
        <v>37750</v>
      </c>
    </row>
    <row r="130" spans="1:7" x14ac:dyDescent="0.25">
      <c r="A130" s="2">
        <f t="shared" si="6"/>
        <v>112</v>
      </c>
      <c r="B130" s="5">
        <f t="shared" si="7"/>
        <v>62085.447806912467</v>
      </c>
      <c r="C130" s="5">
        <f t="shared" si="8"/>
        <v>250</v>
      </c>
      <c r="D130" s="5">
        <f>IF(A130="","",Tabla5[[#This Row],[Balance Inicial]]+Tabla5[[#This Row],[Aportación Periódica]])</f>
        <v>62335.447806912467</v>
      </c>
      <c r="E130" s="5">
        <f>IF(A130="","",($B$11/$B$13)*Tabla5[[#This Row],[Acumulado]])</f>
        <v>415.56965204608315</v>
      </c>
      <c r="F130" s="5">
        <f>IF(A130="","",Tabla5[[#This Row],[Acumulado]]+Tabla5[[#This Row],[Intereses]])</f>
        <v>62751.017458958551</v>
      </c>
      <c r="G130" s="5">
        <f>IF(A130="","",G129+Tabla5[[#This Row],[Aportación Periódica]])</f>
        <v>38000</v>
      </c>
    </row>
    <row r="131" spans="1:7" x14ac:dyDescent="0.25">
      <c r="A131" s="2">
        <f t="shared" si="6"/>
        <v>113</v>
      </c>
      <c r="B131" s="5">
        <f t="shared" si="7"/>
        <v>62751.017458958551</v>
      </c>
      <c r="C131" s="5">
        <f t="shared" si="8"/>
        <v>250</v>
      </c>
      <c r="D131" s="5">
        <f>IF(A131="","",Tabla5[[#This Row],[Balance Inicial]]+Tabla5[[#This Row],[Aportación Periódica]])</f>
        <v>63001.017458958551</v>
      </c>
      <c r="E131" s="5">
        <f>IF(A131="","",($B$11/$B$13)*Tabla5[[#This Row],[Acumulado]])</f>
        <v>420.00678305972372</v>
      </c>
      <c r="F131" s="5">
        <f>IF(A131="","",Tabla5[[#This Row],[Acumulado]]+Tabla5[[#This Row],[Intereses]])</f>
        <v>63421.024242018277</v>
      </c>
      <c r="G131" s="5">
        <f>IF(A131="","",G130+Tabla5[[#This Row],[Aportación Periódica]])</f>
        <v>38250</v>
      </c>
    </row>
    <row r="132" spans="1:7" x14ac:dyDescent="0.25">
      <c r="A132" s="2">
        <f t="shared" si="6"/>
        <v>114</v>
      </c>
      <c r="B132" s="5">
        <f t="shared" si="7"/>
        <v>63421.024242018277</v>
      </c>
      <c r="C132" s="5">
        <f t="shared" si="8"/>
        <v>250</v>
      </c>
      <c r="D132" s="5">
        <f>IF(A132="","",Tabla5[[#This Row],[Balance Inicial]]+Tabla5[[#This Row],[Aportación Periódica]])</f>
        <v>63671.024242018277</v>
      </c>
      <c r="E132" s="5">
        <f>IF(A132="","",($B$11/$B$13)*Tabla5[[#This Row],[Acumulado]])</f>
        <v>424.47349494678855</v>
      </c>
      <c r="F132" s="5">
        <f>IF(A132="","",Tabla5[[#This Row],[Acumulado]]+Tabla5[[#This Row],[Intereses]])</f>
        <v>64095.497736965066</v>
      </c>
      <c r="G132" s="5">
        <f>IF(A132="","",G131+Tabla5[[#This Row],[Aportación Periódica]])</f>
        <v>38500</v>
      </c>
    </row>
    <row r="133" spans="1:7" x14ac:dyDescent="0.25">
      <c r="A133" s="2">
        <f t="shared" si="6"/>
        <v>115</v>
      </c>
      <c r="B133" s="5">
        <f t="shared" si="7"/>
        <v>64095.497736965066</v>
      </c>
      <c r="C133" s="5">
        <f t="shared" si="8"/>
        <v>250</v>
      </c>
      <c r="D133" s="5">
        <f>IF(A133="","",Tabla5[[#This Row],[Balance Inicial]]+Tabla5[[#This Row],[Aportación Periódica]])</f>
        <v>64345.497736965066</v>
      </c>
      <c r="E133" s="5">
        <f>IF(A133="","",($B$11/$B$13)*Tabla5[[#This Row],[Acumulado]])</f>
        <v>428.96998491310046</v>
      </c>
      <c r="F133" s="5">
        <f>IF(A133="","",Tabla5[[#This Row],[Acumulado]]+Tabla5[[#This Row],[Intereses]])</f>
        <v>64774.467721878165</v>
      </c>
      <c r="G133" s="5">
        <f>IF(A133="","",G132+Tabla5[[#This Row],[Aportación Periódica]])</f>
        <v>38750</v>
      </c>
    </row>
    <row r="134" spans="1:7" x14ac:dyDescent="0.25">
      <c r="A134" s="2">
        <f t="shared" si="6"/>
        <v>116</v>
      </c>
      <c r="B134" s="5">
        <f t="shared" si="7"/>
        <v>64774.467721878165</v>
      </c>
      <c r="C134" s="5">
        <f t="shared" si="8"/>
        <v>250</v>
      </c>
      <c r="D134" s="5">
        <f>IF(A134="","",Tabla5[[#This Row],[Balance Inicial]]+Tabla5[[#This Row],[Aportación Periódica]])</f>
        <v>65024.467721878165</v>
      </c>
      <c r="E134" s="5">
        <f>IF(A134="","",($B$11/$B$13)*Tabla5[[#This Row],[Acumulado]])</f>
        <v>433.49645147918778</v>
      </c>
      <c r="F134" s="5">
        <f>IF(A134="","",Tabla5[[#This Row],[Acumulado]]+Tabla5[[#This Row],[Intereses]])</f>
        <v>65457.964173357352</v>
      </c>
      <c r="G134" s="5">
        <f>IF(A134="","",G133+Tabla5[[#This Row],[Aportación Periódica]])</f>
        <v>39000</v>
      </c>
    </row>
    <row r="135" spans="1:7" x14ac:dyDescent="0.25">
      <c r="A135" s="2">
        <f t="shared" si="6"/>
        <v>117</v>
      </c>
      <c r="B135" s="5">
        <f t="shared" si="7"/>
        <v>65457.964173357352</v>
      </c>
      <c r="C135" s="5">
        <f t="shared" si="8"/>
        <v>250</v>
      </c>
      <c r="D135" s="5">
        <f>IF(A135="","",Tabla5[[#This Row],[Balance Inicial]]+Tabla5[[#This Row],[Aportación Periódica]])</f>
        <v>65707.964173357352</v>
      </c>
      <c r="E135" s="5">
        <f>IF(A135="","",($B$11/$B$13)*Tabla5[[#This Row],[Acumulado]])</f>
        <v>438.05309448904904</v>
      </c>
      <c r="F135" s="5">
        <f>IF(A135="","",Tabla5[[#This Row],[Acumulado]]+Tabla5[[#This Row],[Intereses]])</f>
        <v>66146.017267846401</v>
      </c>
      <c r="G135" s="5">
        <f>IF(A135="","",G134+Tabla5[[#This Row],[Aportación Periódica]])</f>
        <v>39250</v>
      </c>
    </row>
    <row r="136" spans="1:7" x14ac:dyDescent="0.25">
      <c r="A136" s="2">
        <f t="shared" si="6"/>
        <v>118</v>
      </c>
      <c r="B136" s="5">
        <f t="shared" si="7"/>
        <v>66146.017267846401</v>
      </c>
      <c r="C136" s="5">
        <f t="shared" si="8"/>
        <v>250</v>
      </c>
      <c r="D136" s="5">
        <f>IF(A136="","",Tabla5[[#This Row],[Balance Inicial]]+Tabla5[[#This Row],[Aportación Periódica]])</f>
        <v>66396.017267846401</v>
      </c>
      <c r="E136" s="5">
        <f>IF(A136="","",($B$11/$B$13)*Tabla5[[#This Row],[Acumulado]])</f>
        <v>442.64011511897604</v>
      </c>
      <c r="F136" s="5">
        <f>IF(A136="","",Tabla5[[#This Row],[Acumulado]]+Tabla5[[#This Row],[Intereses]])</f>
        <v>66838.657382965379</v>
      </c>
      <c r="G136" s="5">
        <f>IF(A136="","",G135+Tabla5[[#This Row],[Aportación Periódica]])</f>
        <v>39500</v>
      </c>
    </row>
    <row r="137" spans="1:7" x14ac:dyDescent="0.25">
      <c r="A137" s="2">
        <f t="shared" si="6"/>
        <v>119</v>
      </c>
      <c r="B137" s="5">
        <f t="shared" si="7"/>
        <v>66838.657382965379</v>
      </c>
      <c r="C137" s="5">
        <f t="shared" si="8"/>
        <v>250</v>
      </c>
      <c r="D137" s="5">
        <f>IF(A137="","",Tabla5[[#This Row],[Balance Inicial]]+Tabla5[[#This Row],[Aportación Periódica]])</f>
        <v>67088.657382965379</v>
      </c>
      <c r="E137" s="5">
        <f>IF(A137="","",($B$11/$B$13)*Tabla5[[#This Row],[Acumulado]])</f>
        <v>447.2577158864359</v>
      </c>
      <c r="F137" s="5">
        <f>IF(A137="","",Tabla5[[#This Row],[Acumulado]]+Tabla5[[#This Row],[Intereses]])</f>
        <v>67535.915098851809</v>
      </c>
      <c r="G137" s="5">
        <f>IF(A137="","",G136+Tabla5[[#This Row],[Aportación Periódica]])</f>
        <v>39750</v>
      </c>
    </row>
    <row r="138" spans="1:7" x14ac:dyDescent="0.25">
      <c r="A138" s="2">
        <f t="shared" si="6"/>
        <v>120</v>
      </c>
      <c r="B138" s="5">
        <f t="shared" si="7"/>
        <v>67535.915098851809</v>
      </c>
      <c r="C138" s="5">
        <f t="shared" si="8"/>
        <v>250</v>
      </c>
      <c r="D138" s="5">
        <f>IF(A138="","",Tabla5[[#This Row],[Balance Inicial]]+Tabla5[[#This Row],[Aportación Periódica]])</f>
        <v>67785.915098851809</v>
      </c>
      <c r="E138" s="5">
        <f>IF(A138="","",($B$11/$B$13)*Tabla5[[#This Row],[Acumulado]])</f>
        <v>451.90610065901211</v>
      </c>
      <c r="F138" s="5">
        <f>IF(A138="","",Tabla5[[#This Row],[Acumulado]]+Tabla5[[#This Row],[Intereses]])</f>
        <v>68237.821199510814</v>
      </c>
      <c r="G138" s="5">
        <f>IF(A138="","",G137+Tabla5[[#This Row],[Aportación Periódica]])</f>
        <v>40000</v>
      </c>
    </row>
    <row r="139" spans="1:7" x14ac:dyDescent="0.25">
      <c r="A139" s="2">
        <f t="shared" si="6"/>
        <v>121</v>
      </c>
      <c r="B139" s="5">
        <f t="shared" si="7"/>
        <v>68237.821199510814</v>
      </c>
      <c r="C139" s="5">
        <f t="shared" si="8"/>
        <v>250</v>
      </c>
      <c r="D139" s="5">
        <f>IF(A139="","",Tabla5[[#This Row],[Balance Inicial]]+Tabla5[[#This Row],[Aportación Periódica]])</f>
        <v>68487.821199510814</v>
      </c>
      <c r="E139" s="5">
        <f>IF(A139="","",($B$11/$B$13)*Tabla5[[#This Row],[Acumulado]])</f>
        <v>456.58547466340548</v>
      </c>
      <c r="F139" s="5">
        <f>IF(A139="","",Tabla5[[#This Row],[Acumulado]]+Tabla5[[#This Row],[Intereses]])</f>
        <v>68944.406674174214</v>
      </c>
      <c r="G139" s="5">
        <f>IF(A139="","",G138+Tabla5[[#This Row],[Aportación Periódica]])</f>
        <v>40250</v>
      </c>
    </row>
    <row r="140" spans="1:7" x14ac:dyDescent="0.25">
      <c r="A140" s="2">
        <f t="shared" si="6"/>
        <v>122</v>
      </c>
      <c r="B140" s="5">
        <f t="shared" si="7"/>
        <v>68944.406674174214</v>
      </c>
      <c r="C140" s="5">
        <f t="shared" si="8"/>
        <v>250</v>
      </c>
      <c r="D140" s="5">
        <f>IF(A140="","",Tabla5[[#This Row],[Balance Inicial]]+Tabla5[[#This Row],[Aportación Periódica]])</f>
        <v>69194.406674174214</v>
      </c>
      <c r="E140" s="5">
        <f>IF(A140="","",($B$11/$B$13)*Tabla5[[#This Row],[Acumulado]])</f>
        <v>461.29604449449477</v>
      </c>
      <c r="F140" s="5">
        <f>IF(A140="","",Tabla5[[#This Row],[Acumulado]]+Tabla5[[#This Row],[Intereses]])</f>
        <v>69655.702718668705</v>
      </c>
      <c r="G140" s="5">
        <f>IF(A140="","",G139+Tabla5[[#This Row],[Aportación Periódica]])</f>
        <v>40500</v>
      </c>
    </row>
    <row r="141" spans="1:7" x14ac:dyDescent="0.25">
      <c r="A141" s="2">
        <f t="shared" si="6"/>
        <v>123</v>
      </c>
      <c r="B141" s="5">
        <f t="shared" si="7"/>
        <v>69655.702718668705</v>
      </c>
      <c r="C141" s="5">
        <f t="shared" si="8"/>
        <v>250</v>
      </c>
      <c r="D141" s="5">
        <f>IF(A141="","",Tabla5[[#This Row],[Balance Inicial]]+Tabla5[[#This Row],[Aportación Periódica]])</f>
        <v>69905.702718668705</v>
      </c>
      <c r="E141" s="5">
        <f>IF(A141="","",($B$11/$B$13)*Tabla5[[#This Row],[Acumulado]])</f>
        <v>466.03801812445806</v>
      </c>
      <c r="F141" s="5">
        <f>IF(A141="","",Tabla5[[#This Row],[Acumulado]]+Tabla5[[#This Row],[Intereses]])</f>
        <v>70371.740736793159</v>
      </c>
      <c r="G141" s="5">
        <f>IF(A141="","",G140+Tabla5[[#This Row],[Aportación Periódica]])</f>
        <v>40750</v>
      </c>
    </row>
    <row r="142" spans="1:7" x14ac:dyDescent="0.25">
      <c r="A142" s="2">
        <f t="shared" si="6"/>
        <v>124</v>
      </c>
      <c r="B142" s="5">
        <f t="shared" si="7"/>
        <v>70371.740736793159</v>
      </c>
      <c r="C142" s="5">
        <f t="shared" si="8"/>
        <v>250</v>
      </c>
      <c r="D142" s="5">
        <f>IF(A142="","",Tabla5[[#This Row],[Balance Inicial]]+Tabla5[[#This Row],[Aportación Periódica]])</f>
        <v>70621.740736793159</v>
      </c>
      <c r="E142" s="5">
        <f>IF(A142="","",($B$11/$B$13)*Tabla5[[#This Row],[Acumulado]])</f>
        <v>470.81160491195442</v>
      </c>
      <c r="F142" s="5">
        <f>IF(A142="","",Tabla5[[#This Row],[Acumulado]]+Tabla5[[#This Row],[Intereses]])</f>
        <v>71092.552341705115</v>
      </c>
      <c r="G142" s="5">
        <f>IF(A142="","",G141+Tabla5[[#This Row],[Aportación Periódica]])</f>
        <v>41000</v>
      </c>
    </row>
    <row r="143" spans="1:7" x14ac:dyDescent="0.25">
      <c r="A143" s="2">
        <f t="shared" si="6"/>
        <v>125</v>
      </c>
      <c r="B143" s="5">
        <f t="shared" si="7"/>
        <v>71092.552341705115</v>
      </c>
      <c r="C143" s="5">
        <f t="shared" si="8"/>
        <v>250</v>
      </c>
      <c r="D143" s="5">
        <f>IF(A143="","",Tabla5[[#This Row],[Balance Inicial]]+Tabla5[[#This Row],[Aportación Periódica]])</f>
        <v>71342.552341705115</v>
      </c>
      <c r="E143" s="5">
        <f>IF(A143="","",($B$11/$B$13)*Tabla5[[#This Row],[Acumulado]])</f>
        <v>475.61701561136749</v>
      </c>
      <c r="F143" s="5">
        <f>IF(A143="","",Tabla5[[#This Row],[Acumulado]]+Tabla5[[#This Row],[Intereses]])</f>
        <v>71818.169357316481</v>
      </c>
      <c r="G143" s="5">
        <f>IF(A143="","",G142+Tabla5[[#This Row],[Aportación Periódica]])</f>
        <v>41250</v>
      </c>
    </row>
    <row r="144" spans="1:7" x14ac:dyDescent="0.25">
      <c r="A144" s="2">
        <f t="shared" si="6"/>
        <v>126</v>
      </c>
      <c r="B144" s="5">
        <f t="shared" si="7"/>
        <v>71818.169357316481</v>
      </c>
      <c r="C144" s="5">
        <f t="shared" si="8"/>
        <v>250</v>
      </c>
      <c r="D144" s="5">
        <f>IF(A144="","",Tabla5[[#This Row],[Balance Inicial]]+Tabla5[[#This Row],[Aportación Periódica]])</f>
        <v>72068.169357316481</v>
      </c>
      <c r="E144" s="5">
        <f>IF(A144="","",($B$11/$B$13)*Tabla5[[#This Row],[Acumulado]])</f>
        <v>480.45446238210991</v>
      </c>
      <c r="F144" s="5">
        <f>IF(A144="","",Tabla5[[#This Row],[Acumulado]]+Tabla5[[#This Row],[Intereses]])</f>
        <v>72548.623819698594</v>
      </c>
      <c r="G144" s="5">
        <f>IF(A144="","",G143+Tabla5[[#This Row],[Aportación Periódica]])</f>
        <v>41500</v>
      </c>
    </row>
    <row r="145" spans="1:7" x14ac:dyDescent="0.25">
      <c r="A145" s="2">
        <f t="shared" si="6"/>
        <v>127</v>
      </c>
      <c r="B145" s="5">
        <f t="shared" si="7"/>
        <v>72548.623819698594</v>
      </c>
      <c r="C145" s="5">
        <f t="shared" si="8"/>
        <v>250</v>
      </c>
      <c r="D145" s="5">
        <f>IF(A145="","",Tabla5[[#This Row],[Balance Inicial]]+Tabla5[[#This Row],[Aportación Periódica]])</f>
        <v>72798.623819698594</v>
      </c>
      <c r="E145" s="5">
        <f>IF(A145="","",($B$11/$B$13)*Tabla5[[#This Row],[Acumulado]])</f>
        <v>485.32415879799066</v>
      </c>
      <c r="F145" s="5">
        <f>IF(A145="","",Tabla5[[#This Row],[Acumulado]]+Tabla5[[#This Row],[Intereses]])</f>
        <v>73283.947978496581</v>
      </c>
      <c r="G145" s="5">
        <f>IF(A145="","",G144+Tabla5[[#This Row],[Aportación Periódica]])</f>
        <v>41750</v>
      </c>
    </row>
    <row r="146" spans="1:7" x14ac:dyDescent="0.25">
      <c r="A146" s="2">
        <f t="shared" si="6"/>
        <v>128</v>
      </c>
      <c r="B146" s="5">
        <f t="shared" si="7"/>
        <v>73283.947978496581</v>
      </c>
      <c r="C146" s="5">
        <f t="shared" si="8"/>
        <v>250</v>
      </c>
      <c r="D146" s="5">
        <f>IF(A146="","",Tabla5[[#This Row],[Balance Inicial]]+Tabla5[[#This Row],[Aportación Periódica]])</f>
        <v>73533.947978496581</v>
      </c>
      <c r="E146" s="5">
        <f>IF(A146="","",($B$11/$B$13)*Tabla5[[#This Row],[Acumulado]])</f>
        <v>490.2263198566439</v>
      </c>
      <c r="F146" s="5">
        <f>IF(A146="","",Tabla5[[#This Row],[Acumulado]]+Tabla5[[#This Row],[Intereses]])</f>
        <v>74024.174298353231</v>
      </c>
      <c r="G146" s="5">
        <f>IF(A146="","",G145+Tabla5[[#This Row],[Aportación Periódica]])</f>
        <v>42000</v>
      </c>
    </row>
    <row r="147" spans="1:7" x14ac:dyDescent="0.25">
      <c r="A147" s="2">
        <f t="shared" ref="A147:A210" si="9">IF(A146&lt;$B$12*$B$13,A146+1,"")</f>
        <v>129</v>
      </c>
      <c r="B147" s="5">
        <f t="shared" si="7"/>
        <v>74024.174298353231</v>
      </c>
      <c r="C147" s="5">
        <f t="shared" si="8"/>
        <v>250</v>
      </c>
      <c r="D147" s="5">
        <f>IF(A147="","",Tabla5[[#This Row],[Balance Inicial]]+Tabla5[[#This Row],[Aportación Periódica]])</f>
        <v>74274.174298353231</v>
      </c>
      <c r="E147" s="5">
        <f>IF(A147="","",($B$11/$B$13)*Tabla5[[#This Row],[Acumulado]])</f>
        <v>495.16116198902159</v>
      </c>
      <c r="F147" s="5">
        <f>IF(A147="","",Tabla5[[#This Row],[Acumulado]]+Tabla5[[#This Row],[Intereses]])</f>
        <v>74769.335460342249</v>
      </c>
      <c r="G147" s="5">
        <f>IF(A147="","",G146+Tabla5[[#This Row],[Aportación Periódica]])</f>
        <v>42250</v>
      </c>
    </row>
    <row r="148" spans="1:7" x14ac:dyDescent="0.25">
      <c r="A148" s="2">
        <f t="shared" si="9"/>
        <v>130</v>
      </c>
      <c r="B148" s="5">
        <f t="shared" si="7"/>
        <v>74769.335460342249</v>
      </c>
      <c r="C148" s="5">
        <f t="shared" si="8"/>
        <v>250</v>
      </c>
      <c r="D148" s="5">
        <f>IF(A148="","",Tabla5[[#This Row],[Balance Inicial]]+Tabla5[[#This Row],[Aportación Periódica]])</f>
        <v>75019.335460342249</v>
      </c>
      <c r="E148" s="5">
        <f>IF(A148="","",($B$11/$B$13)*Tabla5[[#This Row],[Acumulado]])</f>
        <v>500.12890306894838</v>
      </c>
      <c r="F148" s="5">
        <f>IF(A148="","",Tabla5[[#This Row],[Acumulado]]+Tabla5[[#This Row],[Intereses]])</f>
        <v>75519.4643634112</v>
      </c>
      <c r="G148" s="5">
        <f>IF(A148="","",G147+Tabla5[[#This Row],[Aportación Periódica]])</f>
        <v>42500</v>
      </c>
    </row>
    <row r="149" spans="1:7" x14ac:dyDescent="0.25">
      <c r="A149" s="2">
        <f t="shared" si="9"/>
        <v>131</v>
      </c>
      <c r="B149" s="5">
        <f t="shared" ref="B149:B212" si="10">IF(A149="","",F148)</f>
        <v>75519.4643634112</v>
      </c>
      <c r="C149" s="5">
        <f t="shared" ref="C149:C212" si="11">IF(A149="","",$B$10)</f>
        <v>250</v>
      </c>
      <c r="D149" s="5">
        <f>IF(A149="","",Tabla5[[#This Row],[Balance Inicial]]+Tabla5[[#This Row],[Aportación Periódica]])</f>
        <v>75769.4643634112</v>
      </c>
      <c r="E149" s="5">
        <f>IF(A149="","",($B$11/$B$13)*Tabla5[[#This Row],[Acumulado]])</f>
        <v>505.12976242274135</v>
      </c>
      <c r="F149" s="5">
        <f>IF(A149="","",Tabla5[[#This Row],[Acumulado]]+Tabla5[[#This Row],[Intereses]])</f>
        <v>76274.594125833944</v>
      </c>
      <c r="G149" s="5">
        <f>IF(A149="","",G148+Tabla5[[#This Row],[Aportación Periódica]])</f>
        <v>42750</v>
      </c>
    </row>
    <row r="150" spans="1:7" x14ac:dyDescent="0.25">
      <c r="A150" s="2">
        <f t="shared" si="9"/>
        <v>132</v>
      </c>
      <c r="B150" s="5">
        <f t="shared" si="10"/>
        <v>76274.594125833944</v>
      </c>
      <c r="C150" s="5">
        <f t="shared" si="11"/>
        <v>250</v>
      </c>
      <c r="D150" s="5">
        <f>IF(A150="","",Tabla5[[#This Row],[Balance Inicial]]+Tabla5[[#This Row],[Aportación Periódica]])</f>
        <v>76524.594125833944</v>
      </c>
      <c r="E150" s="5">
        <f>IF(A150="","",($B$11/$B$13)*Tabla5[[#This Row],[Acumulado]])</f>
        <v>510.16396083889299</v>
      </c>
      <c r="F150" s="5">
        <f>IF(A150="","",Tabla5[[#This Row],[Acumulado]]+Tabla5[[#This Row],[Intereses]])</f>
        <v>77034.758086672839</v>
      </c>
      <c r="G150" s="5">
        <f>IF(A150="","",G149+Tabla5[[#This Row],[Aportación Periódica]])</f>
        <v>43000</v>
      </c>
    </row>
    <row r="151" spans="1:7" x14ac:dyDescent="0.25">
      <c r="A151" s="2">
        <f t="shared" si="9"/>
        <v>133</v>
      </c>
      <c r="B151" s="5">
        <f t="shared" si="10"/>
        <v>77034.758086672839</v>
      </c>
      <c r="C151" s="5">
        <f t="shared" si="11"/>
        <v>250</v>
      </c>
      <c r="D151" s="5">
        <f>IF(A151="","",Tabla5[[#This Row],[Balance Inicial]]+Tabla5[[#This Row],[Aportación Periódica]])</f>
        <v>77284.758086672839</v>
      </c>
      <c r="E151" s="5">
        <f>IF(A151="","",($B$11/$B$13)*Tabla5[[#This Row],[Acumulado]])</f>
        <v>515.23172057781892</v>
      </c>
      <c r="F151" s="5">
        <f>IF(A151="","",Tabla5[[#This Row],[Acumulado]]+Tabla5[[#This Row],[Intereses]])</f>
        <v>77799.989807250662</v>
      </c>
      <c r="G151" s="5">
        <f>IF(A151="","",G150+Tabla5[[#This Row],[Aportación Periódica]])</f>
        <v>43250</v>
      </c>
    </row>
    <row r="152" spans="1:7" x14ac:dyDescent="0.25">
      <c r="A152" s="2">
        <f t="shared" si="9"/>
        <v>134</v>
      </c>
      <c r="B152" s="5">
        <f t="shared" si="10"/>
        <v>77799.989807250662</v>
      </c>
      <c r="C152" s="5">
        <f t="shared" si="11"/>
        <v>250</v>
      </c>
      <c r="D152" s="5">
        <f>IF(A152="","",Tabla5[[#This Row],[Balance Inicial]]+Tabla5[[#This Row],[Aportación Periódica]])</f>
        <v>78049.989807250662</v>
      </c>
      <c r="E152" s="5">
        <f>IF(A152="","",($B$11/$B$13)*Tabla5[[#This Row],[Acumulado]])</f>
        <v>520.33326538167114</v>
      </c>
      <c r="F152" s="5">
        <f>IF(A152="","",Tabla5[[#This Row],[Acumulado]]+Tabla5[[#This Row],[Intereses]])</f>
        <v>78570.323072632338</v>
      </c>
      <c r="G152" s="5">
        <f>IF(A152="","",G151+Tabla5[[#This Row],[Aportación Periódica]])</f>
        <v>43500</v>
      </c>
    </row>
    <row r="153" spans="1:7" x14ac:dyDescent="0.25">
      <c r="A153" s="2">
        <f t="shared" si="9"/>
        <v>135</v>
      </c>
      <c r="B153" s="5">
        <f t="shared" si="10"/>
        <v>78570.323072632338</v>
      </c>
      <c r="C153" s="5">
        <f t="shared" si="11"/>
        <v>250</v>
      </c>
      <c r="D153" s="5">
        <f>IF(A153="","",Tabla5[[#This Row],[Balance Inicial]]+Tabla5[[#This Row],[Aportación Periódica]])</f>
        <v>78820.323072632338</v>
      </c>
      <c r="E153" s="5">
        <f>IF(A153="","",($B$11/$B$13)*Tabla5[[#This Row],[Acumulado]])</f>
        <v>525.4688204842156</v>
      </c>
      <c r="F153" s="5">
        <f>IF(A153="","",Tabla5[[#This Row],[Acumulado]]+Tabla5[[#This Row],[Intereses]])</f>
        <v>79345.791893116548</v>
      </c>
      <c r="G153" s="5">
        <f>IF(A153="","",G152+Tabla5[[#This Row],[Aportación Periódica]])</f>
        <v>43750</v>
      </c>
    </row>
    <row r="154" spans="1:7" x14ac:dyDescent="0.25">
      <c r="A154" s="2">
        <f t="shared" si="9"/>
        <v>136</v>
      </c>
      <c r="B154" s="5">
        <f t="shared" si="10"/>
        <v>79345.791893116548</v>
      </c>
      <c r="C154" s="5">
        <f t="shared" si="11"/>
        <v>250</v>
      </c>
      <c r="D154" s="5">
        <f>IF(A154="","",Tabla5[[#This Row],[Balance Inicial]]+Tabla5[[#This Row],[Aportación Periódica]])</f>
        <v>79595.791893116548</v>
      </c>
      <c r="E154" s="5">
        <f>IF(A154="","",($B$11/$B$13)*Tabla5[[#This Row],[Acumulado]])</f>
        <v>530.63861262077705</v>
      </c>
      <c r="F154" s="5">
        <f>IF(A154="","",Tabla5[[#This Row],[Acumulado]]+Tabla5[[#This Row],[Intereses]])</f>
        <v>80126.430505737328</v>
      </c>
      <c r="G154" s="5">
        <f>IF(A154="","",G153+Tabla5[[#This Row],[Aportación Periódica]])</f>
        <v>44000</v>
      </c>
    </row>
    <row r="155" spans="1:7" x14ac:dyDescent="0.25">
      <c r="A155" s="2">
        <f t="shared" si="9"/>
        <v>137</v>
      </c>
      <c r="B155" s="5">
        <f t="shared" si="10"/>
        <v>80126.430505737328</v>
      </c>
      <c r="C155" s="5">
        <f t="shared" si="11"/>
        <v>250</v>
      </c>
      <c r="D155" s="5">
        <f>IF(A155="","",Tabla5[[#This Row],[Balance Inicial]]+Tabla5[[#This Row],[Aportación Periódica]])</f>
        <v>80376.430505737328</v>
      </c>
      <c r="E155" s="5">
        <f>IF(A155="","",($B$11/$B$13)*Tabla5[[#This Row],[Acumulado]])</f>
        <v>535.84287003824886</v>
      </c>
      <c r="F155" s="5">
        <f>IF(A155="","",Tabla5[[#This Row],[Acumulado]]+Tabla5[[#This Row],[Intereses]])</f>
        <v>80912.273375775578</v>
      </c>
      <c r="G155" s="5">
        <f>IF(A155="","",G154+Tabla5[[#This Row],[Aportación Periódica]])</f>
        <v>44250</v>
      </c>
    </row>
    <row r="156" spans="1:7" x14ac:dyDescent="0.25">
      <c r="A156" s="2">
        <f t="shared" si="9"/>
        <v>138</v>
      </c>
      <c r="B156" s="5">
        <f t="shared" si="10"/>
        <v>80912.273375775578</v>
      </c>
      <c r="C156" s="5">
        <f t="shared" si="11"/>
        <v>250</v>
      </c>
      <c r="D156" s="5">
        <f>IF(A156="","",Tabla5[[#This Row],[Balance Inicial]]+Tabla5[[#This Row],[Aportación Periódica]])</f>
        <v>81162.273375775578</v>
      </c>
      <c r="E156" s="5">
        <f>IF(A156="","",($B$11/$B$13)*Tabla5[[#This Row],[Acumulado]])</f>
        <v>541.08182250517052</v>
      </c>
      <c r="F156" s="5">
        <f>IF(A156="","",Tabla5[[#This Row],[Acumulado]]+Tabla5[[#This Row],[Intereses]])</f>
        <v>81703.355198280755</v>
      </c>
      <c r="G156" s="5">
        <f>IF(A156="","",G155+Tabla5[[#This Row],[Aportación Periódica]])</f>
        <v>44500</v>
      </c>
    </row>
    <row r="157" spans="1:7" x14ac:dyDescent="0.25">
      <c r="A157" s="2">
        <f t="shared" si="9"/>
        <v>139</v>
      </c>
      <c r="B157" s="5">
        <f t="shared" si="10"/>
        <v>81703.355198280755</v>
      </c>
      <c r="C157" s="5">
        <f t="shared" si="11"/>
        <v>250</v>
      </c>
      <c r="D157" s="5">
        <f>IF(A157="","",Tabla5[[#This Row],[Balance Inicial]]+Tabla5[[#This Row],[Aportación Periódica]])</f>
        <v>81953.355198280755</v>
      </c>
      <c r="E157" s="5">
        <f>IF(A157="","",($B$11/$B$13)*Tabla5[[#This Row],[Acumulado]])</f>
        <v>546.35570132187172</v>
      </c>
      <c r="F157" s="5">
        <f>IF(A157="","",Tabla5[[#This Row],[Acumulado]]+Tabla5[[#This Row],[Intereses]])</f>
        <v>82499.710899602622</v>
      </c>
      <c r="G157" s="5">
        <f>IF(A157="","",G156+Tabla5[[#This Row],[Aportación Periódica]])</f>
        <v>44750</v>
      </c>
    </row>
    <row r="158" spans="1:7" x14ac:dyDescent="0.25">
      <c r="A158" s="2">
        <f t="shared" si="9"/>
        <v>140</v>
      </c>
      <c r="B158" s="5">
        <f t="shared" si="10"/>
        <v>82499.710899602622</v>
      </c>
      <c r="C158" s="5">
        <f t="shared" si="11"/>
        <v>250</v>
      </c>
      <c r="D158" s="5">
        <f>IF(A158="","",Tabla5[[#This Row],[Balance Inicial]]+Tabla5[[#This Row],[Aportación Periódica]])</f>
        <v>82749.710899602622</v>
      </c>
      <c r="E158" s="5">
        <f>IF(A158="","",($B$11/$B$13)*Tabla5[[#This Row],[Acumulado]])</f>
        <v>551.66473933068414</v>
      </c>
      <c r="F158" s="5">
        <f>IF(A158="","",Tabla5[[#This Row],[Acumulado]]+Tabla5[[#This Row],[Intereses]])</f>
        <v>83301.375638933299</v>
      </c>
      <c r="G158" s="5">
        <f>IF(A158="","",G157+Tabla5[[#This Row],[Aportación Periódica]])</f>
        <v>45000</v>
      </c>
    </row>
    <row r="159" spans="1:7" x14ac:dyDescent="0.25">
      <c r="A159" s="2">
        <f t="shared" si="9"/>
        <v>141</v>
      </c>
      <c r="B159" s="5">
        <f t="shared" si="10"/>
        <v>83301.375638933299</v>
      </c>
      <c r="C159" s="5">
        <f t="shared" si="11"/>
        <v>250</v>
      </c>
      <c r="D159" s="5">
        <f>IF(A159="","",Tabla5[[#This Row],[Balance Inicial]]+Tabla5[[#This Row],[Aportación Periódica]])</f>
        <v>83551.375638933299</v>
      </c>
      <c r="E159" s="5">
        <f>IF(A159="","",($B$11/$B$13)*Tabla5[[#This Row],[Acumulado]])</f>
        <v>557.00917092622205</v>
      </c>
      <c r="F159" s="5">
        <f>IF(A159="","",Tabla5[[#This Row],[Acumulado]]+Tabla5[[#This Row],[Intereses]])</f>
        <v>84108.384809859519</v>
      </c>
      <c r="G159" s="5">
        <f>IF(A159="","",G158+Tabla5[[#This Row],[Aportación Periódica]])</f>
        <v>45250</v>
      </c>
    </row>
    <row r="160" spans="1:7" x14ac:dyDescent="0.25">
      <c r="A160" s="2">
        <f t="shared" si="9"/>
        <v>142</v>
      </c>
      <c r="B160" s="5">
        <f t="shared" si="10"/>
        <v>84108.384809859519</v>
      </c>
      <c r="C160" s="5">
        <f t="shared" si="11"/>
        <v>250</v>
      </c>
      <c r="D160" s="5">
        <f>IF(A160="","",Tabla5[[#This Row],[Balance Inicial]]+Tabla5[[#This Row],[Aportación Periódica]])</f>
        <v>84358.384809859519</v>
      </c>
      <c r="E160" s="5">
        <f>IF(A160="","",($B$11/$B$13)*Tabla5[[#This Row],[Acumulado]])</f>
        <v>562.3892320657302</v>
      </c>
      <c r="F160" s="5">
        <f>IF(A160="","",Tabla5[[#This Row],[Acumulado]]+Tabla5[[#This Row],[Intereses]])</f>
        <v>84920.774041925251</v>
      </c>
      <c r="G160" s="5">
        <f>IF(A160="","",G159+Tabla5[[#This Row],[Aportación Periódica]])</f>
        <v>45500</v>
      </c>
    </row>
    <row r="161" spans="1:7" x14ac:dyDescent="0.25">
      <c r="A161" s="2">
        <f t="shared" si="9"/>
        <v>143</v>
      </c>
      <c r="B161" s="5">
        <f t="shared" si="10"/>
        <v>84920.774041925251</v>
      </c>
      <c r="C161" s="5">
        <f t="shared" si="11"/>
        <v>250</v>
      </c>
      <c r="D161" s="5">
        <f>IF(A161="","",Tabla5[[#This Row],[Balance Inicial]]+Tabla5[[#This Row],[Aportación Periódica]])</f>
        <v>85170.774041925251</v>
      </c>
      <c r="E161" s="5">
        <f>IF(A161="","",($B$11/$B$13)*Tabla5[[#This Row],[Acumulado]])</f>
        <v>567.80516027950171</v>
      </c>
      <c r="F161" s="5">
        <f>IF(A161="","",Tabla5[[#This Row],[Acumulado]]+Tabla5[[#This Row],[Intereses]])</f>
        <v>85738.579202204754</v>
      </c>
      <c r="G161" s="5">
        <f>IF(A161="","",G160+Tabla5[[#This Row],[Aportación Periódica]])</f>
        <v>45750</v>
      </c>
    </row>
    <row r="162" spans="1:7" x14ac:dyDescent="0.25">
      <c r="A162" s="2">
        <f t="shared" si="9"/>
        <v>144</v>
      </c>
      <c r="B162" s="5">
        <f t="shared" si="10"/>
        <v>85738.579202204754</v>
      </c>
      <c r="C162" s="5">
        <f t="shared" si="11"/>
        <v>250</v>
      </c>
      <c r="D162" s="5">
        <f>IF(A162="","",Tabla5[[#This Row],[Balance Inicial]]+Tabla5[[#This Row],[Aportación Periódica]])</f>
        <v>85988.579202204754</v>
      </c>
      <c r="E162" s="5">
        <f>IF(A162="","",($B$11/$B$13)*Tabla5[[#This Row],[Acumulado]])</f>
        <v>573.25719468136504</v>
      </c>
      <c r="F162" s="5">
        <f>IF(A162="","",Tabla5[[#This Row],[Acumulado]]+Tabla5[[#This Row],[Intereses]])</f>
        <v>86561.836396886123</v>
      </c>
      <c r="G162" s="5">
        <f>IF(A162="","",G161+Tabla5[[#This Row],[Aportación Periódica]])</f>
        <v>46000</v>
      </c>
    </row>
    <row r="163" spans="1:7" x14ac:dyDescent="0.25">
      <c r="A163" s="2">
        <f t="shared" si="9"/>
        <v>145</v>
      </c>
      <c r="B163" s="5">
        <f t="shared" si="10"/>
        <v>86561.836396886123</v>
      </c>
      <c r="C163" s="5">
        <f t="shared" si="11"/>
        <v>250</v>
      </c>
      <c r="D163" s="5">
        <f>IF(A163="","",Tabla5[[#This Row],[Balance Inicial]]+Tabla5[[#This Row],[Aportación Periódica]])</f>
        <v>86811.836396886123</v>
      </c>
      <c r="E163" s="5">
        <f>IF(A163="","",($B$11/$B$13)*Tabla5[[#This Row],[Acumulado]])</f>
        <v>578.74557597924081</v>
      </c>
      <c r="F163" s="5">
        <f>IF(A163="","",Tabla5[[#This Row],[Acumulado]]+Tabla5[[#This Row],[Intereses]])</f>
        <v>87390.581972865359</v>
      </c>
      <c r="G163" s="5">
        <f>IF(A163="","",G162+Tabla5[[#This Row],[Aportación Periódica]])</f>
        <v>46250</v>
      </c>
    </row>
    <row r="164" spans="1:7" x14ac:dyDescent="0.25">
      <c r="A164" s="2">
        <f t="shared" si="9"/>
        <v>146</v>
      </c>
      <c r="B164" s="5">
        <f t="shared" si="10"/>
        <v>87390.581972865359</v>
      </c>
      <c r="C164" s="5">
        <f t="shared" si="11"/>
        <v>250</v>
      </c>
      <c r="D164" s="5">
        <f>IF(A164="","",Tabla5[[#This Row],[Balance Inicial]]+Tabla5[[#This Row],[Aportación Periódica]])</f>
        <v>87640.581972865359</v>
      </c>
      <c r="E164" s="5">
        <f>IF(A164="","",($B$11/$B$13)*Tabla5[[#This Row],[Acumulado]])</f>
        <v>584.27054648576905</v>
      </c>
      <c r="F164" s="5">
        <f>IF(A164="","",Tabla5[[#This Row],[Acumulado]]+Tabla5[[#This Row],[Intereses]])</f>
        <v>88224.85251935113</v>
      </c>
      <c r="G164" s="5">
        <f>IF(A164="","",G163+Tabla5[[#This Row],[Aportación Periódica]])</f>
        <v>46500</v>
      </c>
    </row>
    <row r="165" spans="1:7" x14ac:dyDescent="0.25">
      <c r="A165" s="2">
        <f t="shared" si="9"/>
        <v>147</v>
      </c>
      <c r="B165" s="5">
        <f t="shared" si="10"/>
        <v>88224.85251935113</v>
      </c>
      <c r="C165" s="5">
        <f t="shared" si="11"/>
        <v>250</v>
      </c>
      <c r="D165" s="5">
        <f>IF(A165="","",Tabla5[[#This Row],[Balance Inicial]]+Tabla5[[#This Row],[Aportación Periódica]])</f>
        <v>88474.85251935113</v>
      </c>
      <c r="E165" s="5">
        <f>IF(A165="","",($B$11/$B$13)*Tabla5[[#This Row],[Acumulado]])</f>
        <v>589.83235012900752</v>
      </c>
      <c r="F165" s="5">
        <f>IF(A165="","",Tabla5[[#This Row],[Acumulado]]+Tabla5[[#This Row],[Intereses]])</f>
        <v>89064.684869480145</v>
      </c>
      <c r="G165" s="5">
        <f>IF(A165="","",G164+Tabla5[[#This Row],[Aportación Periódica]])</f>
        <v>46750</v>
      </c>
    </row>
    <row r="166" spans="1:7" x14ac:dyDescent="0.25">
      <c r="A166" s="2">
        <f t="shared" si="9"/>
        <v>148</v>
      </c>
      <c r="B166" s="5">
        <f t="shared" si="10"/>
        <v>89064.684869480145</v>
      </c>
      <c r="C166" s="5">
        <f t="shared" si="11"/>
        <v>250</v>
      </c>
      <c r="D166" s="5">
        <f>IF(A166="","",Tabla5[[#This Row],[Balance Inicial]]+Tabla5[[#This Row],[Aportación Periódica]])</f>
        <v>89314.684869480145</v>
      </c>
      <c r="E166" s="5">
        <f>IF(A166="","",($B$11/$B$13)*Tabla5[[#This Row],[Acumulado]])</f>
        <v>595.43123246320101</v>
      </c>
      <c r="F166" s="5">
        <f>IF(A166="","",Tabla5[[#This Row],[Acumulado]]+Tabla5[[#This Row],[Intereses]])</f>
        <v>89910.116101943349</v>
      </c>
      <c r="G166" s="5">
        <f>IF(A166="","",G165+Tabla5[[#This Row],[Aportación Periódica]])</f>
        <v>47000</v>
      </c>
    </row>
    <row r="167" spans="1:7" x14ac:dyDescent="0.25">
      <c r="A167" s="2">
        <f t="shared" si="9"/>
        <v>149</v>
      </c>
      <c r="B167" s="5">
        <f t="shared" si="10"/>
        <v>89910.116101943349</v>
      </c>
      <c r="C167" s="5">
        <f t="shared" si="11"/>
        <v>250</v>
      </c>
      <c r="D167" s="5">
        <f>IF(A167="","",Tabla5[[#This Row],[Balance Inicial]]+Tabla5[[#This Row],[Aportación Periódica]])</f>
        <v>90160.116101943349</v>
      </c>
      <c r="E167" s="5">
        <f>IF(A167="","",($B$11/$B$13)*Tabla5[[#This Row],[Acumulado]])</f>
        <v>601.06744067962234</v>
      </c>
      <c r="F167" s="5">
        <f>IF(A167="","",Tabla5[[#This Row],[Acumulado]]+Tabla5[[#This Row],[Intereses]])</f>
        <v>90761.183542622966</v>
      </c>
      <c r="G167" s="5">
        <f>IF(A167="","",G166+Tabla5[[#This Row],[Aportación Periódica]])</f>
        <v>47250</v>
      </c>
    </row>
    <row r="168" spans="1:7" x14ac:dyDescent="0.25">
      <c r="A168" s="2">
        <f t="shared" si="9"/>
        <v>150</v>
      </c>
      <c r="B168" s="5">
        <f t="shared" si="10"/>
        <v>90761.183542622966</v>
      </c>
      <c r="C168" s="5">
        <f t="shared" si="11"/>
        <v>250</v>
      </c>
      <c r="D168" s="5">
        <f>IF(A168="","",Tabla5[[#This Row],[Balance Inicial]]+Tabla5[[#This Row],[Aportación Periódica]])</f>
        <v>91011.183542622966</v>
      </c>
      <c r="E168" s="5">
        <f>IF(A168="","",($B$11/$B$13)*Tabla5[[#This Row],[Acumulado]])</f>
        <v>606.74122361748653</v>
      </c>
      <c r="F168" s="5">
        <f>IF(A168="","",Tabla5[[#This Row],[Acumulado]]+Tabla5[[#This Row],[Intereses]])</f>
        <v>91617.924766240452</v>
      </c>
      <c r="G168" s="5">
        <f>IF(A168="","",G167+Tabla5[[#This Row],[Aportación Periódica]])</f>
        <v>47500</v>
      </c>
    </row>
    <row r="169" spans="1:7" x14ac:dyDescent="0.25">
      <c r="A169" s="2">
        <f t="shared" si="9"/>
        <v>151</v>
      </c>
      <c r="B169" s="5">
        <f t="shared" si="10"/>
        <v>91617.924766240452</v>
      </c>
      <c r="C169" s="5">
        <f t="shared" si="11"/>
        <v>250</v>
      </c>
      <c r="D169" s="5">
        <f>IF(A169="","",Tabla5[[#This Row],[Balance Inicial]]+Tabla5[[#This Row],[Aportación Periódica]])</f>
        <v>91867.924766240452</v>
      </c>
      <c r="E169" s="5">
        <f>IF(A169="","",($B$11/$B$13)*Tabla5[[#This Row],[Acumulado]])</f>
        <v>612.45283177493639</v>
      </c>
      <c r="F169" s="5">
        <f>IF(A169="","",Tabla5[[#This Row],[Acumulado]]+Tabla5[[#This Row],[Intereses]])</f>
        <v>92480.377598015388</v>
      </c>
      <c r="G169" s="5">
        <f>IF(A169="","",G168+Tabla5[[#This Row],[Aportación Periódica]])</f>
        <v>47750</v>
      </c>
    </row>
    <row r="170" spans="1:7" x14ac:dyDescent="0.25">
      <c r="A170" s="2">
        <f t="shared" si="9"/>
        <v>152</v>
      </c>
      <c r="B170" s="5">
        <f t="shared" si="10"/>
        <v>92480.377598015388</v>
      </c>
      <c r="C170" s="5">
        <f t="shared" si="11"/>
        <v>250</v>
      </c>
      <c r="D170" s="5">
        <f>IF(A170="","",Tabla5[[#This Row],[Balance Inicial]]+Tabla5[[#This Row],[Aportación Periódica]])</f>
        <v>92730.377598015388</v>
      </c>
      <c r="E170" s="5">
        <f>IF(A170="","",($B$11/$B$13)*Tabla5[[#This Row],[Acumulado]])</f>
        <v>618.20251732010263</v>
      </c>
      <c r="F170" s="5">
        <f>IF(A170="","",Tabla5[[#This Row],[Acumulado]]+Tabla5[[#This Row],[Intereses]])</f>
        <v>93348.580115335484</v>
      </c>
      <c r="G170" s="5">
        <f>IF(A170="","",G169+Tabla5[[#This Row],[Aportación Periódica]])</f>
        <v>48000</v>
      </c>
    </row>
    <row r="171" spans="1:7" x14ac:dyDescent="0.25">
      <c r="A171" s="2">
        <f t="shared" si="9"/>
        <v>153</v>
      </c>
      <c r="B171" s="5">
        <f t="shared" si="10"/>
        <v>93348.580115335484</v>
      </c>
      <c r="C171" s="5">
        <f t="shared" si="11"/>
        <v>250</v>
      </c>
      <c r="D171" s="5">
        <f>IF(A171="","",Tabla5[[#This Row],[Balance Inicial]]+Tabla5[[#This Row],[Aportación Periódica]])</f>
        <v>93598.580115335484</v>
      </c>
      <c r="E171" s="5">
        <f>IF(A171="","",($B$11/$B$13)*Tabla5[[#This Row],[Acumulado]])</f>
        <v>623.99053410223655</v>
      </c>
      <c r="F171" s="5">
        <f>IF(A171="","",Tabla5[[#This Row],[Acumulado]]+Tabla5[[#This Row],[Intereses]])</f>
        <v>94222.570649437723</v>
      </c>
      <c r="G171" s="5">
        <f>IF(A171="","",G170+Tabla5[[#This Row],[Aportación Periódica]])</f>
        <v>48250</v>
      </c>
    </row>
    <row r="172" spans="1:7" x14ac:dyDescent="0.25">
      <c r="A172" s="2">
        <f t="shared" si="9"/>
        <v>154</v>
      </c>
      <c r="B172" s="5">
        <f t="shared" si="10"/>
        <v>94222.570649437723</v>
      </c>
      <c r="C172" s="5">
        <f t="shared" si="11"/>
        <v>250</v>
      </c>
      <c r="D172" s="5">
        <f>IF(A172="","",Tabla5[[#This Row],[Balance Inicial]]+Tabla5[[#This Row],[Aportación Periódica]])</f>
        <v>94472.570649437723</v>
      </c>
      <c r="E172" s="5">
        <f>IF(A172="","",($B$11/$B$13)*Tabla5[[#This Row],[Acumulado]])</f>
        <v>629.81713766291819</v>
      </c>
      <c r="F172" s="5">
        <f>IF(A172="","",Tabla5[[#This Row],[Acumulado]]+Tabla5[[#This Row],[Intereses]])</f>
        <v>95102.387787100641</v>
      </c>
      <c r="G172" s="5">
        <f>IF(A172="","",G171+Tabla5[[#This Row],[Aportación Periódica]])</f>
        <v>48500</v>
      </c>
    </row>
    <row r="173" spans="1:7" x14ac:dyDescent="0.25">
      <c r="A173" s="2">
        <f t="shared" si="9"/>
        <v>155</v>
      </c>
      <c r="B173" s="5">
        <f t="shared" si="10"/>
        <v>95102.387787100641</v>
      </c>
      <c r="C173" s="5">
        <f t="shared" si="11"/>
        <v>250</v>
      </c>
      <c r="D173" s="5">
        <f>IF(A173="","",Tabla5[[#This Row],[Balance Inicial]]+Tabla5[[#This Row],[Aportación Periódica]])</f>
        <v>95352.387787100641</v>
      </c>
      <c r="E173" s="5">
        <f>IF(A173="","",($B$11/$B$13)*Tabla5[[#This Row],[Acumulado]])</f>
        <v>635.68258524733767</v>
      </c>
      <c r="F173" s="5">
        <f>IF(A173="","",Tabla5[[#This Row],[Acumulado]]+Tabla5[[#This Row],[Intereses]])</f>
        <v>95988.070372347982</v>
      </c>
      <c r="G173" s="5">
        <f>IF(A173="","",G172+Tabla5[[#This Row],[Aportación Periódica]])</f>
        <v>48750</v>
      </c>
    </row>
    <row r="174" spans="1:7" x14ac:dyDescent="0.25">
      <c r="A174" s="2">
        <f t="shared" si="9"/>
        <v>156</v>
      </c>
      <c r="B174" s="5">
        <f t="shared" si="10"/>
        <v>95988.070372347982</v>
      </c>
      <c r="C174" s="5">
        <f t="shared" si="11"/>
        <v>250</v>
      </c>
      <c r="D174" s="5">
        <f>IF(A174="","",Tabla5[[#This Row],[Balance Inicial]]+Tabla5[[#This Row],[Aportación Periódica]])</f>
        <v>96238.070372347982</v>
      </c>
      <c r="E174" s="5">
        <f>IF(A174="","",($B$11/$B$13)*Tabla5[[#This Row],[Acumulado]])</f>
        <v>641.58713581565326</v>
      </c>
      <c r="F174" s="5">
        <f>IF(A174="","",Tabla5[[#This Row],[Acumulado]]+Tabla5[[#This Row],[Intereses]])</f>
        <v>96879.65750816364</v>
      </c>
      <c r="G174" s="5">
        <f>IF(A174="","",G173+Tabla5[[#This Row],[Aportación Periódica]])</f>
        <v>49000</v>
      </c>
    </row>
    <row r="175" spans="1:7" x14ac:dyDescent="0.25">
      <c r="A175" s="2">
        <f t="shared" si="9"/>
        <v>157</v>
      </c>
      <c r="B175" s="5">
        <f t="shared" si="10"/>
        <v>96879.65750816364</v>
      </c>
      <c r="C175" s="5">
        <f t="shared" si="11"/>
        <v>250</v>
      </c>
      <c r="D175" s="5">
        <f>IF(A175="","",Tabla5[[#This Row],[Balance Inicial]]+Tabla5[[#This Row],[Aportación Periódica]])</f>
        <v>97129.65750816364</v>
      </c>
      <c r="E175" s="5">
        <f>IF(A175="","",($B$11/$B$13)*Tabla5[[#This Row],[Acumulado]])</f>
        <v>647.53105005442433</v>
      </c>
      <c r="F175" s="5">
        <f>IF(A175="","",Tabla5[[#This Row],[Acumulado]]+Tabla5[[#This Row],[Intereses]])</f>
        <v>97777.188558218069</v>
      </c>
      <c r="G175" s="5">
        <f>IF(A175="","",G174+Tabla5[[#This Row],[Aportación Periódica]])</f>
        <v>49250</v>
      </c>
    </row>
    <row r="176" spans="1:7" x14ac:dyDescent="0.25">
      <c r="A176" s="2">
        <f t="shared" si="9"/>
        <v>158</v>
      </c>
      <c r="B176" s="5">
        <f t="shared" si="10"/>
        <v>97777.188558218069</v>
      </c>
      <c r="C176" s="5">
        <f t="shared" si="11"/>
        <v>250</v>
      </c>
      <c r="D176" s="5">
        <f>IF(A176="","",Tabla5[[#This Row],[Balance Inicial]]+Tabla5[[#This Row],[Aportación Periódica]])</f>
        <v>98027.188558218069</v>
      </c>
      <c r="E176" s="5">
        <f>IF(A176="","",($B$11/$B$13)*Tabla5[[#This Row],[Acumulado]])</f>
        <v>653.5145903881205</v>
      </c>
      <c r="F176" s="5">
        <f>IF(A176="","",Tabla5[[#This Row],[Acumulado]]+Tabla5[[#This Row],[Intereses]])</f>
        <v>98680.70314860619</v>
      </c>
      <c r="G176" s="5">
        <f>IF(A176="","",G175+Tabla5[[#This Row],[Aportación Periódica]])</f>
        <v>49500</v>
      </c>
    </row>
    <row r="177" spans="1:7" x14ac:dyDescent="0.25">
      <c r="A177" s="2">
        <f t="shared" si="9"/>
        <v>159</v>
      </c>
      <c r="B177" s="5">
        <f t="shared" si="10"/>
        <v>98680.70314860619</v>
      </c>
      <c r="C177" s="5">
        <f t="shared" si="11"/>
        <v>250</v>
      </c>
      <c r="D177" s="5">
        <f>IF(A177="","",Tabla5[[#This Row],[Balance Inicial]]+Tabla5[[#This Row],[Aportación Periódica]])</f>
        <v>98930.70314860619</v>
      </c>
      <c r="E177" s="5">
        <f>IF(A177="","",($B$11/$B$13)*Tabla5[[#This Row],[Acumulado]])</f>
        <v>659.53802099070799</v>
      </c>
      <c r="F177" s="5">
        <f>IF(A177="","",Tabla5[[#This Row],[Acumulado]]+Tabla5[[#This Row],[Intereses]])</f>
        <v>99590.241169596891</v>
      </c>
      <c r="G177" s="5">
        <f>IF(A177="","",G176+Tabla5[[#This Row],[Aportación Periódica]])</f>
        <v>49750</v>
      </c>
    </row>
    <row r="178" spans="1:7" x14ac:dyDescent="0.25">
      <c r="A178" s="2">
        <f t="shared" si="9"/>
        <v>160</v>
      </c>
      <c r="B178" s="5">
        <f t="shared" si="10"/>
        <v>99590.241169596891</v>
      </c>
      <c r="C178" s="5">
        <f t="shared" si="11"/>
        <v>250</v>
      </c>
      <c r="D178" s="5">
        <f>IF(A178="","",Tabla5[[#This Row],[Balance Inicial]]+Tabla5[[#This Row],[Aportación Periódica]])</f>
        <v>99840.241169596891</v>
      </c>
      <c r="E178" s="5">
        <f>IF(A178="","",($B$11/$B$13)*Tabla5[[#This Row],[Acumulado]])</f>
        <v>665.60160779731268</v>
      </c>
      <c r="F178" s="5">
        <f>IF(A178="","",Tabla5[[#This Row],[Acumulado]]+Tabla5[[#This Row],[Intereses]])</f>
        <v>100505.84277739421</v>
      </c>
      <c r="G178" s="5">
        <f>IF(A178="","",G177+Tabla5[[#This Row],[Aportación Periódica]])</f>
        <v>50000</v>
      </c>
    </row>
    <row r="179" spans="1:7" x14ac:dyDescent="0.25">
      <c r="A179" s="2">
        <f t="shared" si="9"/>
        <v>161</v>
      </c>
      <c r="B179" s="5">
        <f t="shared" si="10"/>
        <v>100505.84277739421</v>
      </c>
      <c r="C179" s="5">
        <f t="shared" si="11"/>
        <v>250</v>
      </c>
      <c r="D179" s="5">
        <f>IF(A179="","",Tabla5[[#This Row],[Balance Inicial]]+Tabla5[[#This Row],[Aportación Periódica]])</f>
        <v>100755.84277739421</v>
      </c>
      <c r="E179" s="5">
        <f>IF(A179="","",($B$11/$B$13)*Tabla5[[#This Row],[Acumulado]])</f>
        <v>671.70561851596142</v>
      </c>
      <c r="F179" s="5">
        <f>IF(A179="","",Tabla5[[#This Row],[Acumulado]]+Tabla5[[#This Row],[Intereses]])</f>
        <v>101427.54839591017</v>
      </c>
      <c r="G179" s="5">
        <f>IF(A179="","",G178+Tabla5[[#This Row],[Aportación Periódica]])</f>
        <v>50250</v>
      </c>
    </row>
    <row r="180" spans="1:7" x14ac:dyDescent="0.25">
      <c r="A180" s="2">
        <f t="shared" si="9"/>
        <v>162</v>
      </c>
      <c r="B180" s="5">
        <f t="shared" si="10"/>
        <v>101427.54839591017</v>
      </c>
      <c r="C180" s="5">
        <f t="shared" si="11"/>
        <v>250</v>
      </c>
      <c r="D180" s="5">
        <f>IF(A180="","",Tabla5[[#This Row],[Balance Inicial]]+Tabla5[[#This Row],[Aportación Periódica]])</f>
        <v>101677.54839591017</v>
      </c>
      <c r="E180" s="5">
        <f>IF(A180="","",($B$11/$B$13)*Tabla5[[#This Row],[Acumulado]])</f>
        <v>677.85032263940116</v>
      </c>
      <c r="F180" s="5">
        <f>IF(A180="","",Tabla5[[#This Row],[Acumulado]]+Tabla5[[#This Row],[Intereses]])</f>
        <v>102355.39871854956</v>
      </c>
      <c r="G180" s="5">
        <f>IF(A180="","",G179+Tabla5[[#This Row],[Aportación Periódica]])</f>
        <v>50500</v>
      </c>
    </row>
    <row r="181" spans="1:7" x14ac:dyDescent="0.25">
      <c r="A181" s="2">
        <f t="shared" si="9"/>
        <v>163</v>
      </c>
      <c r="B181" s="5">
        <f t="shared" si="10"/>
        <v>102355.39871854956</v>
      </c>
      <c r="C181" s="5">
        <f t="shared" si="11"/>
        <v>250</v>
      </c>
      <c r="D181" s="5">
        <f>IF(A181="","",Tabla5[[#This Row],[Balance Inicial]]+Tabla5[[#This Row],[Aportación Periódica]])</f>
        <v>102605.39871854956</v>
      </c>
      <c r="E181" s="5">
        <f>IF(A181="","",($B$11/$B$13)*Tabla5[[#This Row],[Acumulado]])</f>
        <v>684.03599145699718</v>
      </c>
      <c r="F181" s="5">
        <f>IF(A181="","",Tabla5[[#This Row],[Acumulado]]+Tabla5[[#This Row],[Intereses]])</f>
        <v>103289.43471000656</v>
      </c>
      <c r="G181" s="5">
        <f>IF(A181="","",G180+Tabla5[[#This Row],[Aportación Periódica]])</f>
        <v>50750</v>
      </c>
    </row>
    <row r="182" spans="1:7" x14ac:dyDescent="0.25">
      <c r="A182" s="2">
        <f t="shared" si="9"/>
        <v>164</v>
      </c>
      <c r="B182" s="5">
        <f t="shared" si="10"/>
        <v>103289.43471000656</v>
      </c>
      <c r="C182" s="5">
        <f t="shared" si="11"/>
        <v>250</v>
      </c>
      <c r="D182" s="5">
        <f>IF(A182="","",Tabla5[[#This Row],[Balance Inicial]]+Tabla5[[#This Row],[Aportación Periódica]])</f>
        <v>103539.43471000656</v>
      </c>
      <c r="E182" s="5">
        <f>IF(A182="","",($B$11/$B$13)*Tabla5[[#This Row],[Acumulado]])</f>
        <v>690.26289806671048</v>
      </c>
      <c r="F182" s="5">
        <f>IF(A182="","",Tabla5[[#This Row],[Acumulado]]+Tabla5[[#This Row],[Intereses]])</f>
        <v>104229.69760807327</v>
      </c>
      <c r="G182" s="5">
        <f>IF(A182="","",G181+Tabla5[[#This Row],[Aportación Periódica]])</f>
        <v>51000</v>
      </c>
    </row>
    <row r="183" spans="1:7" x14ac:dyDescent="0.25">
      <c r="A183" s="2">
        <f t="shared" si="9"/>
        <v>165</v>
      </c>
      <c r="B183" s="5">
        <f t="shared" si="10"/>
        <v>104229.69760807327</v>
      </c>
      <c r="C183" s="5">
        <f t="shared" si="11"/>
        <v>250</v>
      </c>
      <c r="D183" s="5">
        <f>IF(A183="","",Tabla5[[#This Row],[Balance Inicial]]+Tabla5[[#This Row],[Aportación Periódica]])</f>
        <v>104479.69760807327</v>
      </c>
      <c r="E183" s="5">
        <f>IF(A183="","",($B$11/$B$13)*Tabla5[[#This Row],[Acumulado]])</f>
        <v>696.53131738715524</v>
      </c>
      <c r="F183" s="5">
        <f>IF(A183="","",Tabla5[[#This Row],[Acumulado]]+Tabla5[[#This Row],[Intereses]])</f>
        <v>105176.22892546043</v>
      </c>
      <c r="G183" s="5">
        <f>IF(A183="","",G182+Tabla5[[#This Row],[Aportación Periódica]])</f>
        <v>51250</v>
      </c>
    </row>
    <row r="184" spans="1:7" x14ac:dyDescent="0.25">
      <c r="A184" s="2">
        <f t="shared" si="9"/>
        <v>166</v>
      </c>
      <c r="B184" s="5">
        <f t="shared" si="10"/>
        <v>105176.22892546043</v>
      </c>
      <c r="C184" s="5">
        <f t="shared" si="11"/>
        <v>250</v>
      </c>
      <c r="D184" s="5">
        <f>IF(A184="","",Tabla5[[#This Row],[Balance Inicial]]+Tabla5[[#This Row],[Aportación Periódica]])</f>
        <v>105426.22892546043</v>
      </c>
      <c r="E184" s="5">
        <f>IF(A184="","",($B$11/$B$13)*Tabla5[[#This Row],[Acumulado]])</f>
        <v>702.8415261697362</v>
      </c>
      <c r="F184" s="5">
        <f>IF(A184="","",Tabla5[[#This Row],[Acumulado]]+Tabla5[[#This Row],[Intereses]])</f>
        <v>106129.07045163016</v>
      </c>
      <c r="G184" s="5">
        <f>IF(A184="","",G183+Tabla5[[#This Row],[Aportación Periódica]])</f>
        <v>51500</v>
      </c>
    </row>
    <row r="185" spans="1:7" x14ac:dyDescent="0.25">
      <c r="A185" s="2">
        <f t="shared" si="9"/>
        <v>167</v>
      </c>
      <c r="B185" s="5">
        <f t="shared" si="10"/>
        <v>106129.07045163016</v>
      </c>
      <c r="C185" s="5">
        <f t="shared" si="11"/>
        <v>250</v>
      </c>
      <c r="D185" s="5">
        <f>IF(A185="","",Tabla5[[#This Row],[Balance Inicial]]+Tabla5[[#This Row],[Aportación Periódica]])</f>
        <v>106379.07045163016</v>
      </c>
      <c r="E185" s="5">
        <f>IF(A185="","",($B$11/$B$13)*Tabla5[[#This Row],[Acumulado]])</f>
        <v>709.19380301086778</v>
      </c>
      <c r="F185" s="5">
        <f>IF(A185="","",Tabla5[[#This Row],[Acumulado]]+Tabla5[[#This Row],[Intereses]])</f>
        <v>107088.26425464104</v>
      </c>
      <c r="G185" s="5">
        <f>IF(A185="","",G184+Tabla5[[#This Row],[Aportación Periódica]])</f>
        <v>51750</v>
      </c>
    </row>
    <row r="186" spans="1:7" x14ac:dyDescent="0.25">
      <c r="A186" s="2">
        <f t="shared" si="9"/>
        <v>168</v>
      </c>
      <c r="B186" s="5">
        <f t="shared" si="10"/>
        <v>107088.26425464104</v>
      </c>
      <c r="C186" s="5">
        <f t="shared" si="11"/>
        <v>250</v>
      </c>
      <c r="D186" s="5">
        <f>IF(A186="","",Tabla5[[#This Row],[Balance Inicial]]+Tabla5[[#This Row],[Aportación Periódica]])</f>
        <v>107338.26425464104</v>
      </c>
      <c r="E186" s="5">
        <f>IF(A186="","",($B$11/$B$13)*Tabla5[[#This Row],[Acumulado]])</f>
        <v>715.58842836427357</v>
      </c>
      <c r="F186" s="5">
        <f>IF(A186="","",Tabla5[[#This Row],[Acumulado]]+Tabla5[[#This Row],[Intereses]])</f>
        <v>108053.8526830053</v>
      </c>
      <c r="G186" s="5">
        <f>IF(A186="","",G185+Tabla5[[#This Row],[Aportación Periódica]])</f>
        <v>52000</v>
      </c>
    </row>
    <row r="187" spans="1:7" x14ac:dyDescent="0.25">
      <c r="A187" s="2">
        <f t="shared" si="9"/>
        <v>169</v>
      </c>
      <c r="B187" s="5">
        <f t="shared" si="10"/>
        <v>108053.8526830053</v>
      </c>
      <c r="C187" s="5">
        <f t="shared" si="11"/>
        <v>250</v>
      </c>
      <c r="D187" s="5">
        <f>IF(A187="","",Tabla5[[#This Row],[Balance Inicial]]+Tabla5[[#This Row],[Aportación Periódica]])</f>
        <v>108303.8526830053</v>
      </c>
      <c r="E187" s="5">
        <f>IF(A187="","",($B$11/$B$13)*Tabla5[[#This Row],[Acumulado]])</f>
        <v>722.02568455336871</v>
      </c>
      <c r="F187" s="5">
        <f>IF(A187="","",Tabla5[[#This Row],[Acumulado]]+Tabla5[[#This Row],[Intereses]])</f>
        <v>109025.87836755867</v>
      </c>
      <c r="G187" s="5">
        <f>IF(A187="","",G186+Tabla5[[#This Row],[Aportación Periódica]])</f>
        <v>52250</v>
      </c>
    </row>
    <row r="188" spans="1:7" x14ac:dyDescent="0.25">
      <c r="A188" s="2">
        <f t="shared" si="9"/>
        <v>170</v>
      </c>
      <c r="B188" s="5">
        <f t="shared" si="10"/>
        <v>109025.87836755867</v>
      </c>
      <c r="C188" s="5">
        <f t="shared" si="11"/>
        <v>250</v>
      </c>
      <c r="D188" s="5">
        <f>IF(A188="","",Tabla5[[#This Row],[Balance Inicial]]+Tabla5[[#This Row],[Aportación Periódica]])</f>
        <v>109275.87836755867</v>
      </c>
      <c r="E188" s="5">
        <f>IF(A188="","",($B$11/$B$13)*Tabla5[[#This Row],[Acumulado]])</f>
        <v>728.50585578372454</v>
      </c>
      <c r="F188" s="5">
        <f>IF(A188="","",Tabla5[[#This Row],[Acumulado]]+Tabla5[[#This Row],[Intereses]])</f>
        <v>110004.38422334239</v>
      </c>
      <c r="G188" s="5">
        <f>IF(A188="","",G187+Tabla5[[#This Row],[Aportación Periódica]])</f>
        <v>52500</v>
      </c>
    </row>
    <row r="189" spans="1:7" x14ac:dyDescent="0.25">
      <c r="A189" s="2">
        <f t="shared" si="9"/>
        <v>171</v>
      </c>
      <c r="B189" s="5">
        <f t="shared" si="10"/>
        <v>110004.38422334239</v>
      </c>
      <c r="C189" s="5">
        <f t="shared" si="11"/>
        <v>250</v>
      </c>
      <c r="D189" s="5">
        <f>IF(A189="","",Tabla5[[#This Row],[Balance Inicial]]+Tabla5[[#This Row],[Aportación Periódica]])</f>
        <v>110254.38422334239</v>
      </c>
      <c r="E189" s="5">
        <f>IF(A189="","",($B$11/$B$13)*Tabla5[[#This Row],[Acumulado]])</f>
        <v>735.02922815561601</v>
      </c>
      <c r="F189" s="5">
        <f>IF(A189="","",Tabla5[[#This Row],[Acumulado]]+Tabla5[[#This Row],[Intereses]])</f>
        <v>110989.41345149801</v>
      </c>
      <c r="G189" s="5">
        <f>IF(A189="","",G188+Tabla5[[#This Row],[Aportación Periódica]])</f>
        <v>52750</v>
      </c>
    </row>
    <row r="190" spans="1:7" x14ac:dyDescent="0.25">
      <c r="A190" s="2">
        <f t="shared" si="9"/>
        <v>172</v>
      </c>
      <c r="B190" s="5">
        <f t="shared" si="10"/>
        <v>110989.41345149801</v>
      </c>
      <c r="C190" s="5">
        <f t="shared" si="11"/>
        <v>250</v>
      </c>
      <c r="D190" s="5">
        <f>IF(A190="","",Tabla5[[#This Row],[Balance Inicial]]+Tabla5[[#This Row],[Aportación Periódica]])</f>
        <v>111239.41345149801</v>
      </c>
      <c r="E190" s="5">
        <f>IF(A190="","",($B$11/$B$13)*Tabla5[[#This Row],[Acumulado]])</f>
        <v>741.59608967665349</v>
      </c>
      <c r="F190" s="5">
        <f>IF(A190="","",Tabla5[[#This Row],[Acumulado]]+Tabla5[[#This Row],[Intereses]])</f>
        <v>111981.00954117466</v>
      </c>
      <c r="G190" s="5">
        <f>IF(A190="","",G189+Tabla5[[#This Row],[Aportación Periódica]])</f>
        <v>53000</v>
      </c>
    </row>
    <row r="191" spans="1:7" x14ac:dyDescent="0.25">
      <c r="A191" s="2">
        <f t="shared" si="9"/>
        <v>173</v>
      </c>
      <c r="B191" s="5">
        <f t="shared" si="10"/>
        <v>111981.00954117466</v>
      </c>
      <c r="C191" s="5">
        <f t="shared" si="11"/>
        <v>250</v>
      </c>
      <c r="D191" s="5">
        <f>IF(A191="","",Tabla5[[#This Row],[Balance Inicial]]+Tabla5[[#This Row],[Aportación Periódica]])</f>
        <v>112231.00954117466</v>
      </c>
      <c r="E191" s="5">
        <f>IF(A191="","",($B$11/$B$13)*Tabla5[[#This Row],[Acumulado]])</f>
        <v>748.20673027449777</v>
      </c>
      <c r="F191" s="5">
        <f>IF(A191="","",Tabla5[[#This Row],[Acumulado]]+Tabla5[[#This Row],[Intereses]])</f>
        <v>112979.21627144916</v>
      </c>
      <c r="G191" s="5">
        <f>IF(A191="","",G190+Tabla5[[#This Row],[Aportación Periódica]])</f>
        <v>53250</v>
      </c>
    </row>
    <row r="192" spans="1:7" x14ac:dyDescent="0.25">
      <c r="A192" s="2">
        <f t="shared" si="9"/>
        <v>174</v>
      </c>
      <c r="B192" s="5">
        <f t="shared" si="10"/>
        <v>112979.21627144916</v>
      </c>
      <c r="C192" s="5">
        <f t="shared" si="11"/>
        <v>250</v>
      </c>
      <c r="D192" s="5">
        <f>IF(A192="","",Tabla5[[#This Row],[Balance Inicial]]+Tabla5[[#This Row],[Aportación Periódica]])</f>
        <v>113229.21627144916</v>
      </c>
      <c r="E192" s="5">
        <f>IF(A192="","",($B$11/$B$13)*Tabla5[[#This Row],[Acumulado]])</f>
        <v>754.86144180966107</v>
      </c>
      <c r="F192" s="5">
        <f>IF(A192="","",Tabla5[[#This Row],[Acumulado]]+Tabla5[[#This Row],[Intereses]])</f>
        <v>113984.07771325881</v>
      </c>
      <c r="G192" s="5">
        <f>IF(A192="","",G191+Tabla5[[#This Row],[Aportación Periódica]])</f>
        <v>53500</v>
      </c>
    </row>
    <row r="193" spans="1:7" x14ac:dyDescent="0.25">
      <c r="A193" s="2">
        <f t="shared" si="9"/>
        <v>175</v>
      </c>
      <c r="B193" s="5">
        <f t="shared" si="10"/>
        <v>113984.07771325881</v>
      </c>
      <c r="C193" s="5">
        <f t="shared" si="11"/>
        <v>250</v>
      </c>
      <c r="D193" s="5">
        <f>IF(A193="","",Tabla5[[#This Row],[Balance Inicial]]+Tabla5[[#This Row],[Aportación Periódica]])</f>
        <v>114234.07771325881</v>
      </c>
      <c r="E193" s="5">
        <f>IF(A193="","",($B$11/$B$13)*Tabla5[[#This Row],[Acumulado]])</f>
        <v>761.56051808839209</v>
      </c>
      <c r="F193" s="5">
        <f>IF(A193="","",Tabla5[[#This Row],[Acumulado]]+Tabla5[[#This Row],[Intereses]])</f>
        <v>114995.6382313472</v>
      </c>
      <c r="G193" s="5">
        <f>IF(A193="","",G192+Tabla5[[#This Row],[Aportación Periódica]])</f>
        <v>53750</v>
      </c>
    </row>
    <row r="194" spans="1:7" x14ac:dyDescent="0.25">
      <c r="A194" s="2">
        <f t="shared" si="9"/>
        <v>176</v>
      </c>
      <c r="B194" s="5">
        <f t="shared" si="10"/>
        <v>114995.6382313472</v>
      </c>
      <c r="C194" s="5">
        <f t="shared" si="11"/>
        <v>250</v>
      </c>
      <c r="D194" s="5">
        <f>IF(A194="","",Tabla5[[#This Row],[Balance Inicial]]+Tabla5[[#This Row],[Aportación Periódica]])</f>
        <v>115245.6382313472</v>
      </c>
      <c r="E194" s="5">
        <f>IF(A194="","",($B$11/$B$13)*Tabla5[[#This Row],[Acumulado]])</f>
        <v>768.30425487564798</v>
      </c>
      <c r="F194" s="5">
        <f>IF(A194="","",Tabla5[[#This Row],[Acumulado]]+Tabla5[[#This Row],[Intereses]])</f>
        <v>116013.94248622285</v>
      </c>
      <c r="G194" s="5">
        <f>IF(A194="","",G193+Tabla5[[#This Row],[Aportación Periódica]])</f>
        <v>54000</v>
      </c>
    </row>
    <row r="195" spans="1:7" x14ac:dyDescent="0.25">
      <c r="A195" s="2">
        <f t="shared" si="9"/>
        <v>177</v>
      </c>
      <c r="B195" s="5">
        <f t="shared" si="10"/>
        <v>116013.94248622285</v>
      </c>
      <c r="C195" s="5">
        <f t="shared" si="11"/>
        <v>250</v>
      </c>
      <c r="D195" s="5">
        <f>IF(A195="","",Tabla5[[#This Row],[Balance Inicial]]+Tabla5[[#This Row],[Aportación Periódica]])</f>
        <v>116263.94248622285</v>
      </c>
      <c r="E195" s="5">
        <f>IF(A195="","",($B$11/$B$13)*Tabla5[[#This Row],[Acumulado]])</f>
        <v>775.09294990815238</v>
      </c>
      <c r="F195" s="5">
        <f>IF(A195="","",Tabla5[[#This Row],[Acumulado]]+Tabla5[[#This Row],[Intereses]])</f>
        <v>117039.035436131</v>
      </c>
      <c r="G195" s="5">
        <f>IF(A195="","",G194+Tabla5[[#This Row],[Aportación Periódica]])</f>
        <v>54250</v>
      </c>
    </row>
    <row r="196" spans="1:7" x14ac:dyDescent="0.25">
      <c r="A196" s="2">
        <f t="shared" si="9"/>
        <v>178</v>
      </c>
      <c r="B196" s="5">
        <f t="shared" si="10"/>
        <v>117039.035436131</v>
      </c>
      <c r="C196" s="5">
        <f t="shared" si="11"/>
        <v>250</v>
      </c>
      <c r="D196" s="5">
        <f>IF(A196="","",Tabla5[[#This Row],[Balance Inicial]]+Tabla5[[#This Row],[Aportación Periódica]])</f>
        <v>117289.035436131</v>
      </c>
      <c r="E196" s="5">
        <f>IF(A196="","",($B$11/$B$13)*Tabla5[[#This Row],[Acumulado]])</f>
        <v>781.92690290754001</v>
      </c>
      <c r="F196" s="5">
        <f>IF(A196="","",Tabla5[[#This Row],[Acumulado]]+Tabla5[[#This Row],[Intereses]])</f>
        <v>118070.96233903854</v>
      </c>
      <c r="G196" s="5">
        <f>IF(A196="","",G195+Tabla5[[#This Row],[Aportación Periódica]])</f>
        <v>54500</v>
      </c>
    </row>
    <row r="197" spans="1:7" x14ac:dyDescent="0.25">
      <c r="A197" s="2">
        <f t="shared" si="9"/>
        <v>179</v>
      </c>
      <c r="B197" s="5">
        <f t="shared" si="10"/>
        <v>118070.96233903854</v>
      </c>
      <c r="C197" s="5">
        <f t="shared" si="11"/>
        <v>250</v>
      </c>
      <c r="D197" s="5">
        <f>IF(A197="","",Tabla5[[#This Row],[Balance Inicial]]+Tabla5[[#This Row],[Aportación Periódica]])</f>
        <v>118320.96233903854</v>
      </c>
      <c r="E197" s="5">
        <f>IF(A197="","",($B$11/$B$13)*Tabla5[[#This Row],[Acumulado]])</f>
        <v>788.80641559359026</v>
      </c>
      <c r="F197" s="5">
        <f>IF(A197="","",Tabla5[[#This Row],[Acumulado]]+Tabla5[[#This Row],[Intereses]])</f>
        <v>119109.76875463212</v>
      </c>
      <c r="G197" s="5">
        <f>IF(A197="","",G196+Tabla5[[#This Row],[Aportación Periódica]])</f>
        <v>54750</v>
      </c>
    </row>
    <row r="198" spans="1:7" x14ac:dyDescent="0.25">
      <c r="A198" s="2">
        <f t="shared" si="9"/>
        <v>180</v>
      </c>
      <c r="B198" s="5">
        <f t="shared" si="10"/>
        <v>119109.76875463212</v>
      </c>
      <c r="C198" s="5">
        <f t="shared" si="11"/>
        <v>250</v>
      </c>
      <c r="D198" s="5">
        <f>IF(A198="","",Tabla5[[#This Row],[Balance Inicial]]+Tabla5[[#This Row],[Aportación Periódica]])</f>
        <v>119359.76875463212</v>
      </c>
      <c r="E198" s="5">
        <f>IF(A198="","",($B$11/$B$13)*Tabla5[[#This Row],[Acumulado]])</f>
        <v>795.73179169754758</v>
      </c>
      <c r="F198" s="5">
        <f>IF(A198="","",Tabla5[[#This Row],[Acumulado]]+Tabla5[[#This Row],[Intereses]])</f>
        <v>120155.50054632967</v>
      </c>
      <c r="G198" s="5">
        <f>IF(A198="","",G197+Tabla5[[#This Row],[Aportación Periódica]])</f>
        <v>55000</v>
      </c>
    </row>
    <row r="199" spans="1:7" x14ac:dyDescent="0.25">
      <c r="A199" s="2">
        <f t="shared" si="9"/>
        <v>181</v>
      </c>
      <c r="B199" s="5">
        <f t="shared" si="10"/>
        <v>120155.50054632967</v>
      </c>
      <c r="C199" s="5">
        <f t="shared" si="11"/>
        <v>250</v>
      </c>
      <c r="D199" s="5">
        <f>IF(A199="","",Tabla5[[#This Row],[Balance Inicial]]+Tabla5[[#This Row],[Aportación Periódica]])</f>
        <v>120405.50054632967</v>
      </c>
      <c r="E199" s="5">
        <f>IF(A199="","",($B$11/$B$13)*Tabla5[[#This Row],[Acumulado]])</f>
        <v>802.70333697553122</v>
      </c>
      <c r="F199" s="5">
        <f>IF(A199="","",Tabla5[[#This Row],[Acumulado]]+Tabla5[[#This Row],[Intereses]])</f>
        <v>121208.20388330521</v>
      </c>
      <c r="G199" s="5">
        <f>IF(A199="","",G198+Tabla5[[#This Row],[Aportación Periódica]])</f>
        <v>55250</v>
      </c>
    </row>
    <row r="200" spans="1:7" x14ac:dyDescent="0.25">
      <c r="A200" s="2">
        <f t="shared" si="9"/>
        <v>182</v>
      </c>
      <c r="B200" s="5">
        <f t="shared" si="10"/>
        <v>121208.20388330521</v>
      </c>
      <c r="C200" s="5">
        <f t="shared" si="11"/>
        <v>250</v>
      </c>
      <c r="D200" s="5">
        <f>IF(A200="","",Tabla5[[#This Row],[Balance Inicial]]+Tabla5[[#This Row],[Aportación Periódica]])</f>
        <v>121458.20388330521</v>
      </c>
      <c r="E200" s="5">
        <f>IF(A200="","",($B$11/$B$13)*Tabla5[[#This Row],[Acumulado]])</f>
        <v>809.72135922203472</v>
      </c>
      <c r="F200" s="5">
        <f>IF(A200="","",Tabla5[[#This Row],[Acumulado]]+Tabla5[[#This Row],[Intereses]])</f>
        <v>122267.92524252724</v>
      </c>
      <c r="G200" s="5">
        <f>IF(A200="","",G199+Tabla5[[#This Row],[Aportación Periódica]])</f>
        <v>55500</v>
      </c>
    </row>
    <row r="201" spans="1:7" x14ac:dyDescent="0.25">
      <c r="A201" s="2">
        <f t="shared" si="9"/>
        <v>183</v>
      </c>
      <c r="B201" s="5">
        <f t="shared" si="10"/>
        <v>122267.92524252724</v>
      </c>
      <c r="C201" s="5">
        <f t="shared" si="11"/>
        <v>250</v>
      </c>
      <c r="D201" s="5">
        <f>IF(A201="","",Tabla5[[#This Row],[Balance Inicial]]+Tabla5[[#This Row],[Aportación Periódica]])</f>
        <v>122517.92524252724</v>
      </c>
      <c r="E201" s="5">
        <f>IF(A201="","",($B$11/$B$13)*Tabla5[[#This Row],[Acumulado]])</f>
        <v>816.78616828351505</v>
      </c>
      <c r="F201" s="5">
        <f>IF(A201="","",Tabla5[[#This Row],[Acumulado]]+Tabla5[[#This Row],[Intereses]])</f>
        <v>123334.71141081076</v>
      </c>
      <c r="G201" s="5">
        <f>IF(A201="","",G200+Tabla5[[#This Row],[Aportación Periódica]])</f>
        <v>55750</v>
      </c>
    </row>
    <row r="202" spans="1:7" x14ac:dyDescent="0.25">
      <c r="A202" s="2">
        <f t="shared" si="9"/>
        <v>184</v>
      </c>
      <c r="B202" s="5">
        <f t="shared" si="10"/>
        <v>123334.71141081076</v>
      </c>
      <c r="C202" s="5">
        <f t="shared" si="11"/>
        <v>250</v>
      </c>
      <c r="D202" s="5">
        <f>IF(A202="","",Tabla5[[#This Row],[Balance Inicial]]+Tabla5[[#This Row],[Aportación Periódica]])</f>
        <v>123584.71141081076</v>
      </c>
      <c r="E202" s="5">
        <f>IF(A202="","",($B$11/$B$13)*Tabla5[[#This Row],[Acumulado]])</f>
        <v>823.89807607207183</v>
      </c>
      <c r="F202" s="5">
        <f>IF(A202="","",Tabla5[[#This Row],[Acumulado]]+Tabla5[[#This Row],[Intereses]])</f>
        <v>124408.60948688284</v>
      </c>
      <c r="G202" s="5">
        <f>IF(A202="","",G201+Tabla5[[#This Row],[Aportación Periódica]])</f>
        <v>56000</v>
      </c>
    </row>
    <row r="203" spans="1:7" x14ac:dyDescent="0.25">
      <c r="A203" s="2">
        <f t="shared" si="9"/>
        <v>185</v>
      </c>
      <c r="B203" s="5">
        <f t="shared" si="10"/>
        <v>124408.60948688284</v>
      </c>
      <c r="C203" s="5">
        <f t="shared" si="11"/>
        <v>250</v>
      </c>
      <c r="D203" s="5">
        <f>IF(A203="","",Tabla5[[#This Row],[Balance Inicial]]+Tabla5[[#This Row],[Aportación Periódica]])</f>
        <v>124658.60948688284</v>
      </c>
      <c r="E203" s="5">
        <f>IF(A203="","",($B$11/$B$13)*Tabla5[[#This Row],[Acumulado]])</f>
        <v>831.05739657921902</v>
      </c>
      <c r="F203" s="5">
        <f>IF(A203="","",Tabla5[[#This Row],[Acumulado]]+Tabla5[[#This Row],[Intereses]])</f>
        <v>125489.66688346205</v>
      </c>
      <c r="G203" s="5">
        <f>IF(A203="","",G202+Tabla5[[#This Row],[Aportación Periódica]])</f>
        <v>56250</v>
      </c>
    </row>
    <row r="204" spans="1:7" x14ac:dyDescent="0.25">
      <c r="A204" s="2">
        <f t="shared" si="9"/>
        <v>186</v>
      </c>
      <c r="B204" s="5">
        <f t="shared" si="10"/>
        <v>125489.66688346205</v>
      </c>
      <c r="C204" s="5">
        <f t="shared" si="11"/>
        <v>250</v>
      </c>
      <c r="D204" s="5">
        <f>IF(A204="","",Tabla5[[#This Row],[Balance Inicial]]+Tabla5[[#This Row],[Aportación Periódica]])</f>
        <v>125739.66688346205</v>
      </c>
      <c r="E204" s="5">
        <f>IF(A204="","",($B$11/$B$13)*Tabla5[[#This Row],[Acumulado]])</f>
        <v>838.26444588974709</v>
      </c>
      <c r="F204" s="5">
        <f>IF(A204="","",Tabla5[[#This Row],[Acumulado]]+Tabla5[[#This Row],[Intereses]])</f>
        <v>126577.93132935179</v>
      </c>
      <c r="G204" s="5">
        <f>IF(A204="","",G203+Tabla5[[#This Row],[Aportación Periódica]])</f>
        <v>56500</v>
      </c>
    </row>
    <row r="205" spans="1:7" x14ac:dyDescent="0.25">
      <c r="A205" s="2">
        <f t="shared" si="9"/>
        <v>187</v>
      </c>
      <c r="B205" s="5">
        <f t="shared" si="10"/>
        <v>126577.93132935179</v>
      </c>
      <c r="C205" s="5">
        <f t="shared" si="11"/>
        <v>250</v>
      </c>
      <c r="D205" s="5">
        <f>IF(A205="","",Tabla5[[#This Row],[Balance Inicial]]+Tabla5[[#This Row],[Aportación Periódica]])</f>
        <v>126827.93132935179</v>
      </c>
      <c r="E205" s="5">
        <f>IF(A205="","",($B$11/$B$13)*Tabla5[[#This Row],[Acumulado]])</f>
        <v>845.5195421956787</v>
      </c>
      <c r="F205" s="5">
        <f>IF(A205="","",Tabla5[[#This Row],[Acumulado]]+Tabla5[[#This Row],[Intereses]])</f>
        <v>127673.45087154747</v>
      </c>
      <c r="G205" s="5">
        <f>IF(A205="","",G204+Tabla5[[#This Row],[Aportación Periódica]])</f>
        <v>56750</v>
      </c>
    </row>
    <row r="206" spans="1:7" x14ac:dyDescent="0.25">
      <c r="A206" s="2">
        <f t="shared" si="9"/>
        <v>188</v>
      </c>
      <c r="B206" s="5">
        <f t="shared" si="10"/>
        <v>127673.45087154747</v>
      </c>
      <c r="C206" s="5">
        <f t="shared" si="11"/>
        <v>250</v>
      </c>
      <c r="D206" s="5">
        <f>IF(A206="","",Tabla5[[#This Row],[Balance Inicial]]+Tabla5[[#This Row],[Aportación Periódica]])</f>
        <v>127923.45087154747</v>
      </c>
      <c r="E206" s="5">
        <f>IF(A206="","",($B$11/$B$13)*Tabla5[[#This Row],[Acumulado]])</f>
        <v>852.82300581031654</v>
      </c>
      <c r="F206" s="5">
        <f>IF(A206="","",Tabla5[[#This Row],[Acumulado]]+Tabla5[[#This Row],[Intereses]])</f>
        <v>128776.27387735779</v>
      </c>
      <c r="G206" s="5">
        <f>IF(A206="","",G205+Tabla5[[#This Row],[Aportación Periódica]])</f>
        <v>57000</v>
      </c>
    </row>
    <row r="207" spans="1:7" x14ac:dyDescent="0.25">
      <c r="A207" s="2">
        <f t="shared" si="9"/>
        <v>189</v>
      </c>
      <c r="B207" s="5">
        <f t="shared" si="10"/>
        <v>128776.27387735779</v>
      </c>
      <c r="C207" s="5">
        <f t="shared" si="11"/>
        <v>250</v>
      </c>
      <c r="D207" s="5">
        <f>IF(A207="","",Tabla5[[#This Row],[Balance Inicial]]+Tabla5[[#This Row],[Aportación Periódica]])</f>
        <v>129026.27387735779</v>
      </c>
      <c r="E207" s="5">
        <f>IF(A207="","",($B$11/$B$13)*Tabla5[[#This Row],[Acumulado]])</f>
        <v>860.1751591823853</v>
      </c>
      <c r="F207" s="5">
        <f>IF(A207="","",Tabla5[[#This Row],[Acumulado]]+Tabla5[[#This Row],[Intereses]])</f>
        <v>129886.44903654017</v>
      </c>
      <c r="G207" s="5">
        <f>IF(A207="","",G206+Tabla5[[#This Row],[Aportación Periódica]])</f>
        <v>57250</v>
      </c>
    </row>
    <row r="208" spans="1:7" x14ac:dyDescent="0.25">
      <c r="A208" s="2">
        <f t="shared" si="9"/>
        <v>190</v>
      </c>
      <c r="B208" s="5">
        <f t="shared" si="10"/>
        <v>129886.44903654017</v>
      </c>
      <c r="C208" s="5">
        <f t="shared" si="11"/>
        <v>250</v>
      </c>
      <c r="D208" s="5">
        <f>IF(A208="","",Tabla5[[#This Row],[Balance Inicial]]+Tabla5[[#This Row],[Aportación Periódica]])</f>
        <v>130136.44903654017</v>
      </c>
      <c r="E208" s="5">
        <f>IF(A208="","",($B$11/$B$13)*Tabla5[[#This Row],[Acumulado]])</f>
        <v>867.57632691026788</v>
      </c>
      <c r="F208" s="5">
        <f>IF(A208="","",Tabla5[[#This Row],[Acumulado]]+Tabla5[[#This Row],[Intereses]])</f>
        <v>131004.02536345043</v>
      </c>
      <c r="G208" s="5">
        <f>IF(A208="","",G207+Tabla5[[#This Row],[Aportación Periódica]])</f>
        <v>57500</v>
      </c>
    </row>
    <row r="209" spans="1:7" x14ac:dyDescent="0.25">
      <c r="A209" s="2">
        <f t="shared" si="9"/>
        <v>191</v>
      </c>
      <c r="B209" s="5">
        <f t="shared" si="10"/>
        <v>131004.02536345043</v>
      </c>
      <c r="C209" s="5">
        <f t="shared" si="11"/>
        <v>250</v>
      </c>
      <c r="D209" s="5">
        <f>IF(A209="","",Tabla5[[#This Row],[Balance Inicial]]+Tabla5[[#This Row],[Aportación Periódica]])</f>
        <v>131254.02536345043</v>
      </c>
      <c r="E209" s="5">
        <f>IF(A209="","",($B$11/$B$13)*Tabla5[[#This Row],[Acumulado]])</f>
        <v>875.02683575633625</v>
      </c>
      <c r="F209" s="5">
        <f>IF(A209="","",Tabla5[[#This Row],[Acumulado]]+Tabla5[[#This Row],[Intereses]])</f>
        <v>132129.05219920678</v>
      </c>
      <c r="G209" s="5">
        <f>IF(A209="","",G208+Tabla5[[#This Row],[Aportación Periódica]])</f>
        <v>57750</v>
      </c>
    </row>
    <row r="210" spans="1:7" x14ac:dyDescent="0.25">
      <c r="A210" s="2">
        <f t="shared" si="9"/>
        <v>192</v>
      </c>
      <c r="B210" s="5">
        <f t="shared" si="10"/>
        <v>132129.05219920678</v>
      </c>
      <c r="C210" s="5">
        <f t="shared" si="11"/>
        <v>250</v>
      </c>
      <c r="D210" s="5">
        <f>IF(A210="","",Tabla5[[#This Row],[Balance Inicial]]+Tabla5[[#This Row],[Aportación Periódica]])</f>
        <v>132379.05219920678</v>
      </c>
      <c r="E210" s="5">
        <f>IF(A210="","",($B$11/$B$13)*Tabla5[[#This Row],[Acumulado]])</f>
        <v>882.52701466137864</v>
      </c>
      <c r="F210" s="5">
        <f>IF(A210="","",Tabla5[[#This Row],[Acumulado]]+Tabla5[[#This Row],[Intereses]])</f>
        <v>133261.57921386816</v>
      </c>
      <c r="G210" s="5">
        <f>IF(A210="","",G209+Tabla5[[#This Row],[Aportación Periódica]])</f>
        <v>58000</v>
      </c>
    </row>
    <row r="211" spans="1:7" x14ac:dyDescent="0.25">
      <c r="A211" s="2">
        <f t="shared" ref="A211:A258" si="12">IF(A210&lt;$B$12*$B$13,A210+1,"")</f>
        <v>193</v>
      </c>
      <c r="B211" s="5">
        <f t="shared" si="10"/>
        <v>133261.57921386816</v>
      </c>
      <c r="C211" s="5">
        <f t="shared" si="11"/>
        <v>250</v>
      </c>
      <c r="D211" s="5">
        <f>IF(A211="","",Tabla5[[#This Row],[Balance Inicial]]+Tabla5[[#This Row],[Aportación Periódica]])</f>
        <v>133511.57921386816</v>
      </c>
      <c r="E211" s="5">
        <f>IF(A211="","",($B$11/$B$13)*Tabla5[[#This Row],[Acumulado]])</f>
        <v>890.07719475912108</v>
      </c>
      <c r="F211" s="5">
        <f>IF(A211="","",Tabla5[[#This Row],[Acumulado]]+Tabla5[[#This Row],[Intereses]])</f>
        <v>134401.65640862728</v>
      </c>
      <c r="G211" s="5">
        <f>IF(A211="","",G210+Tabla5[[#This Row],[Aportación Periódica]])</f>
        <v>58250</v>
      </c>
    </row>
    <row r="212" spans="1:7" x14ac:dyDescent="0.25">
      <c r="A212" s="2">
        <f t="shared" si="12"/>
        <v>194</v>
      </c>
      <c r="B212" s="5">
        <f t="shared" si="10"/>
        <v>134401.65640862728</v>
      </c>
      <c r="C212" s="5">
        <f t="shared" si="11"/>
        <v>250</v>
      </c>
      <c r="D212" s="5">
        <f>IF(A212="","",Tabla5[[#This Row],[Balance Inicial]]+Tabla5[[#This Row],[Aportación Periódica]])</f>
        <v>134651.65640862728</v>
      </c>
      <c r="E212" s="5">
        <f>IF(A212="","",($B$11/$B$13)*Tabla5[[#This Row],[Acumulado]])</f>
        <v>897.67770939084858</v>
      </c>
      <c r="F212" s="5">
        <f>IF(A212="","",Tabla5[[#This Row],[Acumulado]]+Tabla5[[#This Row],[Intereses]])</f>
        <v>135549.33411801813</v>
      </c>
      <c r="G212" s="5">
        <f>IF(A212="","",G211+Tabla5[[#This Row],[Aportación Periódica]])</f>
        <v>58500</v>
      </c>
    </row>
    <row r="213" spans="1:7" x14ac:dyDescent="0.25">
      <c r="A213" s="2">
        <f t="shared" si="12"/>
        <v>195</v>
      </c>
      <c r="B213" s="5">
        <f t="shared" ref="B213:B276" si="13">IF(A213="","",F212)</f>
        <v>135549.33411801813</v>
      </c>
      <c r="C213" s="5">
        <f t="shared" ref="C213:C276" si="14">IF(A213="","",$B$10)</f>
        <v>250</v>
      </c>
      <c r="D213" s="5">
        <f>IF(A213="","",Tabla5[[#This Row],[Balance Inicial]]+Tabla5[[#This Row],[Aportación Periódica]])</f>
        <v>135799.33411801813</v>
      </c>
      <c r="E213" s="5">
        <f>IF(A213="","",($B$11/$B$13)*Tabla5[[#This Row],[Acumulado]])</f>
        <v>905.32889412012094</v>
      </c>
      <c r="F213" s="5">
        <f>IF(A213="","",Tabla5[[#This Row],[Acumulado]]+Tabla5[[#This Row],[Intereses]])</f>
        <v>136704.66301213825</v>
      </c>
      <c r="G213" s="5">
        <f>IF(A213="","",G212+Tabla5[[#This Row],[Aportación Periódica]])</f>
        <v>58750</v>
      </c>
    </row>
    <row r="214" spans="1:7" x14ac:dyDescent="0.25">
      <c r="A214" s="2">
        <f t="shared" si="12"/>
        <v>196</v>
      </c>
      <c r="B214" s="5">
        <f t="shared" si="13"/>
        <v>136704.66301213825</v>
      </c>
      <c r="C214" s="5">
        <f t="shared" si="14"/>
        <v>250</v>
      </c>
      <c r="D214" s="5">
        <f>IF(A214="","",Tabla5[[#This Row],[Balance Inicial]]+Tabla5[[#This Row],[Aportación Periódica]])</f>
        <v>136954.66301213825</v>
      </c>
      <c r="E214" s="5">
        <f>IF(A214="","",($B$11/$B$13)*Tabla5[[#This Row],[Acumulado]])</f>
        <v>913.03108674758835</v>
      </c>
      <c r="F214" s="5">
        <f>IF(A214="","",Tabla5[[#This Row],[Acumulado]]+Tabla5[[#This Row],[Intereses]])</f>
        <v>137867.69409888584</v>
      </c>
      <c r="G214" s="5">
        <f>IF(A214="","",G213+Tabla5[[#This Row],[Aportación Periódica]])</f>
        <v>59000</v>
      </c>
    </row>
    <row r="215" spans="1:7" x14ac:dyDescent="0.25">
      <c r="A215" s="2">
        <f t="shared" si="12"/>
        <v>197</v>
      </c>
      <c r="B215" s="5">
        <f t="shared" si="13"/>
        <v>137867.69409888584</v>
      </c>
      <c r="C215" s="5">
        <f t="shared" si="14"/>
        <v>250</v>
      </c>
      <c r="D215" s="5">
        <f>IF(A215="","",Tabla5[[#This Row],[Balance Inicial]]+Tabla5[[#This Row],[Aportación Periódica]])</f>
        <v>138117.69409888584</v>
      </c>
      <c r="E215" s="5">
        <f>IF(A215="","",($B$11/$B$13)*Tabla5[[#This Row],[Acumulado]])</f>
        <v>920.78462732590572</v>
      </c>
      <c r="F215" s="5">
        <f>IF(A215="","",Tabla5[[#This Row],[Acumulado]]+Tabla5[[#This Row],[Intereses]])</f>
        <v>139038.47872621176</v>
      </c>
      <c r="G215" s="5">
        <f>IF(A215="","",G214+Tabla5[[#This Row],[Aportación Periódica]])</f>
        <v>59250</v>
      </c>
    </row>
    <row r="216" spans="1:7" x14ac:dyDescent="0.25">
      <c r="A216" s="2">
        <f t="shared" si="12"/>
        <v>198</v>
      </c>
      <c r="B216" s="5">
        <f t="shared" si="13"/>
        <v>139038.47872621176</v>
      </c>
      <c r="C216" s="5">
        <f t="shared" si="14"/>
        <v>250</v>
      </c>
      <c r="D216" s="5">
        <f>IF(A216="","",Tabla5[[#This Row],[Balance Inicial]]+Tabla5[[#This Row],[Aportación Periódica]])</f>
        <v>139288.47872621176</v>
      </c>
      <c r="E216" s="5">
        <f>IF(A216="","",($B$11/$B$13)*Tabla5[[#This Row],[Acumulado]])</f>
        <v>928.58985817474513</v>
      </c>
      <c r="F216" s="5">
        <f>IF(A216="","",Tabla5[[#This Row],[Acumulado]]+Tabla5[[#This Row],[Intereses]])</f>
        <v>140217.06858438649</v>
      </c>
      <c r="G216" s="5">
        <f>IF(A216="","",G215+Tabla5[[#This Row],[Aportación Periódica]])</f>
        <v>59500</v>
      </c>
    </row>
    <row r="217" spans="1:7" x14ac:dyDescent="0.25">
      <c r="A217" s="2">
        <f t="shared" si="12"/>
        <v>199</v>
      </c>
      <c r="B217" s="5">
        <f t="shared" si="13"/>
        <v>140217.06858438649</v>
      </c>
      <c r="C217" s="5">
        <f t="shared" si="14"/>
        <v>250</v>
      </c>
      <c r="D217" s="5">
        <f>IF(A217="","",Tabla5[[#This Row],[Balance Inicial]]+Tabla5[[#This Row],[Aportación Periódica]])</f>
        <v>140467.06858438649</v>
      </c>
      <c r="E217" s="5">
        <f>IF(A217="","",($B$11/$B$13)*Tabla5[[#This Row],[Acumulado]])</f>
        <v>936.44712389590995</v>
      </c>
      <c r="F217" s="5">
        <f>IF(A217="","",Tabla5[[#This Row],[Acumulado]]+Tabla5[[#This Row],[Intereses]])</f>
        <v>141403.51570828242</v>
      </c>
      <c r="G217" s="5">
        <f>IF(A217="","",G216+Tabla5[[#This Row],[Aportación Periódica]])</f>
        <v>59750</v>
      </c>
    </row>
    <row r="218" spans="1:7" x14ac:dyDescent="0.25">
      <c r="A218" s="2">
        <f t="shared" si="12"/>
        <v>200</v>
      </c>
      <c r="B218" s="5">
        <f t="shared" si="13"/>
        <v>141403.51570828242</v>
      </c>
      <c r="C218" s="5">
        <f t="shared" si="14"/>
        <v>250</v>
      </c>
      <c r="D218" s="5">
        <f>IF(A218="","",Tabla5[[#This Row],[Balance Inicial]]+Tabla5[[#This Row],[Aportación Periódica]])</f>
        <v>141653.51570828242</v>
      </c>
      <c r="E218" s="5">
        <f>IF(A218="","",($B$11/$B$13)*Tabla5[[#This Row],[Acumulado]])</f>
        <v>944.35677138854953</v>
      </c>
      <c r="F218" s="5">
        <f>IF(A218="","",Tabla5[[#This Row],[Acumulado]]+Tabla5[[#This Row],[Intereses]])</f>
        <v>142597.87247967097</v>
      </c>
      <c r="G218" s="5">
        <f>IF(A218="","",G217+Tabla5[[#This Row],[Aportación Periódica]])</f>
        <v>60000</v>
      </c>
    </row>
    <row r="219" spans="1:7" x14ac:dyDescent="0.25">
      <c r="A219" s="2">
        <f t="shared" si="12"/>
        <v>201</v>
      </c>
      <c r="B219" s="5">
        <f t="shared" si="13"/>
        <v>142597.87247967097</v>
      </c>
      <c r="C219" s="5">
        <f t="shared" si="14"/>
        <v>250</v>
      </c>
      <c r="D219" s="5">
        <f>IF(A219="","",Tabla5[[#This Row],[Balance Inicial]]+Tabla5[[#This Row],[Aportación Periódica]])</f>
        <v>142847.87247967097</v>
      </c>
      <c r="E219" s="5">
        <f>IF(A219="","",($B$11/$B$13)*Tabla5[[#This Row],[Acumulado]])</f>
        <v>952.31914986447316</v>
      </c>
      <c r="F219" s="5">
        <f>IF(A219="","",Tabla5[[#This Row],[Acumulado]]+Tabla5[[#This Row],[Intereses]])</f>
        <v>143800.19162953543</v>
      </c>
      <c r="G219" s="5">
        <f>IF(A219="","",G218+Tabla5[[#This Row],[Aportación Periódica]])</f>
        <v>60250</v>
      </c>
    </row>
    <row r="220" spans="1:7" x14ac:dyDescent="0.25">
      <c r="A220" s="2">
        <f t="shared" si="12"/>
        <v>202</v>
      </c>
      <c r="B220" s="5">
        <f t="shared" si="13"/>
        <v>143800.19162953543</v>
      </c>
      <c r="C220" s="5">
        <f t="shared" si="14"/>
        <v>250</v>
      </c>
      <c r="D220" s="5">
        <f>IF(A220="","",Tabla5[[#This Row],[Balance Inicial]]+Tabla5[[#This Row],[Aportación Periódica]])</f>
        <v>144050.19162953543</v>
      </c>
      <c r="E220" s="5">
        <f>IF(A220="","",($B$11/$B$13)*Tabla5[[#This Row],[Acumulado]])</f>
        <v>960.33461086356965</v>
      </c>
      <c r="F220" s="5">
        <f>IF(A220="","",Tabla5[[#This Row],[Acumulado]]+Tabla5[[#This Row],[Intereses]])</f>
        <v>145010.52624039899</v>
      </c>
      <c r="G220" s="5">
        <f>IF(A220="","",G219+Tabla5[[#This Row],[Aportación Periódica]])</f>
        <v>60500</v>
      </c>
    </row>
    <row r="221" spans="1:7" x14ac:dyDescent="0.25">
      <c r="A221" s="2">
        <f t="shared" si="12"/>
        <v>203</v>
      </c>
      <c r="B221" s="5">
        <f t="shared" si="13"/>
        <v>145010.52624039899</v>
      </c>
      <c r="C221" s="5">
        <f t="shared" si="14"/>
        <v>250</v>
      </c>
      <c r="D221" s="5">
        <f>IF(A221="","",Tabla5[[#This Row],[Balance Inicial]]+Tabla5[[#This Row],[Aportación Periódica]])</f>
        <v>145260.52624039899</v>
      </c>
      <c r="E221" s="5">
        <f>IF(A221="","",($B$11/$B$13)*Tabla5[[#This Row],[Acumulado]])</f>
        <v>968.40350826932672</v>
      </c>
      <c r="F221" s="5">
        <f>IF(A221="","",Tabla5[[#This Row],[Acumulado]]+Tabla5[[#This Row],[Intereses]])</f>
        <v>146228.92974866831</v>
      </c>
      <c r="G221" s="5">
        <f>IF(A221="","",G220+Tabla5[[#This Row],[Aportación Periódica]])</f>
        <v>60750</v>
      </c>
    </row>
    <row r="222" spans="1:7" x14ac:dyDescent="0.25">
      <c r="A222" s="2">
        <f t="shared" si="12"/>
        <v>204</v>
      </c>
      <c r="B222" s="5">
        <f t="shared" si="13"/>
        <v>146228.92974866831</v>
      </c>
      <c r="C222" s="5">
        <f t="shared" si="14"/>
        <v>250</v>
      </c>
      <c r="D222" s="5">
        <f>IF(A222="","",Tabla5[[#This Row],[Balance Inicial]]+Tabla5[[#This Row],[Aportación Periódica]])</f>
        <v>146478.92974866831</v>
      </c>
      <c r="E222" s="5">
        <f>IF(A222="","",($B$11/$B$13)*Tabla5[[#This Row],[Acumulado]])</f>
        <v>976.52619832445544</v>
      </c>
      <c r="F222" s="5">
        <f>IF(A222="","",Tabla5[[#This Row],[Acumulado]]+Tabla5[[#This Row],[Intereses]])</f>
        <v>147455.45594699276</v>
      </c>
      <c r="G222" s="5">
        <f>IF(A222="","",G221+Tabla5[[#This Row],[Aportación Periódica]])</f>
        <v>61000</v>
      </c>
    </row>
    <row r="223" spans="1:7" x14ac:dyDescent="0.25">
      <c r="A223" s="2">
        <f t="shared" si="12"/>
        <v>205</v>
      </c>
      <c r="B223" s="5">
        <f t="shared" si="13"/>
        <v>147455.45594699276</v>
      </c>
      <c r="C223" s="5">
        <f t="shared" si="14"/>
        <v>250</v>
      </c>
      <c r="D223" s="5">
        <f>IF(A223="","",Tabla5[[#This Row],[Balance Inicial]]+Tabla5[[#This Row],[Aportación Periódica]])</f>
        <v>147705.45594699276</v>
      </c>
      <c r="E223" s="5">
        <f>IF(A223="","",($B$11/$B$13)*Tabla5[[#This Row],[Acumulado]])</f>
        <v>984.70303964661844</v>
      </c>
      <c r="F223" s="5">
        <f>IF(A223="","",Tabla5[[#This Row],[Acumulado]]+Tabla5[[#This Row],[Intereses]])</f>
        <v>148690.15898663938</v>
      </c>
      <c r="G223" s="5">
        <f>IF(A223="","",G222+Tabla5[[#This Row],[Aportación Periódica]])</f>
        <v>61250</v>
      </c>
    </row>
    <row r="224" spans="1:7" x14ac:dyDescent="0.25">
      <c r="A224" s="2">
        <f t="shared" si="12"/>
        <v>206</v>
      </c>
      <c r="B224" s="5">
        <f t="shared" si="13"/>
        <v>148690.15898663938</v>
      </c>
      <c r="C224" s="5">
        <f t="shared" si="14"/>
        <v>250</v>
      </c>
      <c r="D224" s="5">
        <f>IF(A224="","",Tabla5[[#This Row],[Balance Inicial]]+Tabla5[[#This Row],[Aportación Periódica]])</f>
        <v>148940.15898663938</v>
      </c>
      <c r="E224" s="5">
        <f>IF(A224="","",($B$11/$B$13)*Tabla5[[#This Row],[Acumulado]])</f>
        <v>992.93439324426254</v>
      </c>
      <c r="F224" s="5">
        <f>IF(A224="","",Tabla5[[#This Row],[Acumulado]]+Tabla5[[#This Row],[Intereses]])</f>
        <v>149933.09337988365</v>
      </c>
      <c r="G224" s="5">
        <f>IF(A224="","",G223+Tabla5[[#This Row],[Aportación Periódica]])</f>
        <v>61500</v>
      </c>
    </row>
    <row r="225" spans="1:7" x14ac:dyDescent="0.25">
      <c r="A225" s="2">
        <f t="shared" si="12"/>
        <v>207</v>
      </c>
      <c r="B225" s="5">
        <f t="shared" si="13"/>
        <v>149933.09337988365</v>
      </c>
      <c r="C225" s="5">
        <f t="shared" si="14"/>
        <v>250</v>
      </c>
      <c r="D225" s="5">
        <f>IF(A225="","",Tabla5[[#This Row],[Balance Inicial]]+Tabla5[[#This Row],[Aportación Periódica]])</f>
        <v>150183.09337988365</v>
      </c>
      <c r="E225" s="5">
        <f>IF(A225="","",($B$11/$B$13)*Tabla5[[#This Row],[Acumulado]])</f>
        <v>1001.2206225325577</v>
      </c>
      <c r="F225" s="5">
        <f>IF(A225="","",Tabla5[[#This Row],[Acumulado]]+Tabla5[[#This Row],[Intereses]])</f>
        <v>151184.31400241621</v>
      </c>
      <c r="G225" s="5">
        <f>IF(A225="","",G224+Tabla5[[#This Row],[Aportación Periódica]])</f>
        <v>61750</v>
      </c>
    </row>
    <row r="226" spans="1:7" x14ac:dyDescent="0.25">
      <c r="A226" s="2">
        <f t="shared" si="12"/>
        <v>208</v>
      </c>
      <c r="B226" s="5">
        <f t="shared" si="13"/>
        <v>151184.31400241621</v>
      </c>
      <c r="C226" s="5">
        <f t="shared" si="14"/>
        <v>250</v>
      </c>
      <c r="D226" s="5">
        <f>IF(A226="","",Tabla5[[#This Row],[Balance Inicial]]+Tabla5[[#This Row],[Aportación Periódica]])</f>
        <v>151434.31400241621</v>
      </c>
      <c r="E226" s="5">
        <f>IF(A226="","",($B$11/$B$13)*Tabla5[[#This Row],[Acumulado]])</f>
        <v>1009.5620933494415</v>
      </c>
      <c r="F226" s="5">
        <f>IF(A226="","",Tabla5[[#This Row],[Acumulado]]+Tabla5[[#This Row],[Intereses]])</f>
        <v>152443.87609576565</v>
      </c>
      <c r="G226" s="5">
        <f>IF(A226="","",G225+Tabla5[[#This Row],[Aportación Periódica]])</f>
        <v>62000</v>
      </c>
    </row>
    <row r="227" spans="1:7" x14ac:dyDescent="0.25">
      <c r="A227" s="2">
        <f t="shared" si="12"/>
        <v>209</v>
      </c>
      <c r="B227" s="5">
        <f t="shared" si="13"/>
        <v>152443.87609576565</v>
      </c>
      <c r="C227" s="5">
        <f t="shared" si="14"/>
        <v>250</v>
      </c>
      <c r="D227" s="5">
        <f>IF(A227="","",Tabla5[[#This Row],[Balance Inicial]]+Tabla5[[#This Row],[Aportación Periódica]])</f>
        <v>152693.87609576565</v>
      </c>
      <c r="E227" s="5">
        <f>IF(A227="","",($B$11/$B$13)*Tabla5[[#This Row],[Acumulado]])</f>
        <v>1017.9591739717711</v>
      </c>
      <c r="F227" s="5">
        <f>IF(A227="","",Tabla5[[#This Row],[Acumulado]]+Tabla5[[#This Row],[Intereses]])</f>
        <v>153711.83526973741</v>
      </c>
      <c r="G227" s="5">
        <f>IF(A227="","",G226+Tabla5[[#This Row],[Aportación Periódica]])</f>
        <v>62250</v>
      </c>
    </row>
    <row r="228" spans="1:7" x14ac:dyDescent="0.25">
      <c r="A228" s="2">
        <f t="shared" si="12"/>
        <v>210</v>
      </c>
      <c r="B228" s="5">
        <f t="shared" si="13"/>
        <v>153711.83526973741</v>
      </c>
      <c r="C228" s="5">
        <f t="shared" si="14"/>
        <v>250</v>
      </c>
      <c r="D228" s="5">
        <f>IF(A228="","",Tabla5[[#This Row],[Balance Inicial]]+Tabla5[[#This Row],[Aportación Periódica]])</f>
        <v>153961.83526973741</v>
      </c>
      <c r="E228" s="5">
        <f>IF(A228="","",($B$11/$B$13)*Tabla5[[#This Row],[Acumulado]])</f>
        <v>1026.4122351315827</v>
      </c>
      <c r="F228" s="5">
        <f>IF(A228="","",Tabla5[[#This Row],[Acumulado]]+Tabla5[[#This Row],[Intereses]])</f>
        <v>154988.24750486898</v>
      </c>
      <c r="G228" s="5">
        <f>IF(A228="","",G227+Tabla5[[#This Row],[Aportación Periódica]])</f>
        <v>62500</v>
      </c>
    </row>
    <row r="229" spans="1:7" x14ac:dyDescent="0.25">
      <c r="A229" s="2">
        <f t="shared" si="12"/>
        <v>211</v>
      </c>
      <c r="B229" s="5">
        <f t="shared" si="13"/>
        <v>154988.24750486898</v>
      </c>
      <c r="C229" s="5">
        <f t="shared" si="14"/>
        <v>250</v>
      </c>
      <c r="D229" s="5">
        <f>IF(A229="","",Tabla5[[#This Row],[Balance Inicial]]+Tabla5[[#This Row],[Aportación Periódica]])</f>
        <v>155238.24750486898</v>
      </c>
      <c r="E229" s="5">
        <f>IF(A229="","",($B$11/$B$13)*Tabla5[[#This Row],[Acumulado]])</f>
        <v>1034.9216500324599</v>
      </c>
      <c r="F229" s="5">
        <f>IF(A229="","",Tabla5[[#This Row],[Acumulado]]+Tabla5[[#This Row],[Intereses]])</f>
        <v>156273.16915490144</v>
      </c>
      <c r="G229" s="5">
        <f>IF(A229="","",G228+Tabla5[[#This Row],[Aportación Periódica]])</f>
        <v>62750</v>
      </c>
    </row>
    <row r="230" spans="1:7" x14ac:dyDescent="0.25">
      <c r="A230" s="2">
        <f t="shared" si="12"/>
        <v>212</v>
      </c>
      <c r="B230" s="5">
        <f t="shared" si="13"/>
        <v>156273.16915490144</v>
      </c>
      <c r="C230" s="5">
        <f t="shared" si="14"/>
        <v>250</v>
      </c>
      <c r="D230" s="5">
        <f>IF(A230="","",Tabla5[[#This Row],[Balance Inicial]]+Tabla5[[#This Row],[Aportación Periódica]])</f>
        <v>156523.16915490144</v>
      </c>
      <c r="E230" s="5">
        <f>IF(A230="","",($B$11/$B$13)*Tabla5[[#This Row],[Acumulado]])</f>
        <v>1043.4877943660097</v>
      </c>
      <c r="F230" s="5">
        <f>IF(A230="","",Tabla5[[#This Row],[Acumulado]]+Tabla5[[#This Row],[Intereses]])</f>
        <v>157566.65694926743</v>
      </c>
      <c r="G230" s="5">
        <f>IF(A230="","",G229+Tabla5[[#This Row],[Aportación Periódica]])</f>
        <v>63000</v>
      </c>
    </row>
    <row r="231" spans="1:7" x14ac:dyDescent="0.25">
      <c r="A231" s="2">
        <f t="shared" si="12"/>
        <v>213</v>
      </c>
      <c r="B231" s="5">
        <f t="shared" si="13"/>
        <v>157566.65694926743</v>
      </c>
      <c r="C231" s="5">
        <f t="shared" si="14"/>
        <v>250</v>
      </c>
      <c r="D231" s="5">
        <f>IF(A231="","",Tabla5[[#This Row],[Balance Inicial]]+Tabla5[[#This Row],[Aportación Periódica]])</f>
        <v>157816.65694926743</v>
      </c>
      <c r="E231" s="5">
        <f>IF(A231="","",($B$11/$B$13)*Tabla5[[#This Row],[Acumulado]])</f>
        <v>1052.1110463284497</v>
      </c>
      <c r="F231" s="5">
        <f>IF(A231="","",Tabla5[[#This Row],[Acumulado]]+Tabla5[[#This Row],[Intereses]])</f>
        <v>158868.76799559587</v>
      </c>
      <c r="G231" s="5">
        <f>IF(A231="","",G230+Tabla5[[#This Row],[Aportación Periódica]])</f>
        <v>63250</v>
      </c>
    </row>
    <row r="232" spans="1:7" x14ac:dyDescent="0.25">
      <c r="A232" s="2">
        <f t="shared" si="12"/>
        <v>214</v>
      </c>
      <c r="B232" s="5">
        <f t="shared" si="13"/>
        <v>158868.76799559587</v>
      </c>
      <c r="C232" s="5">
        <f t="shared" si="14"/>
        <v>250</v>
      </c>
      <c r="D232" s="5">
        <f>IF(A232="","",Tabla5[[#This Row],[Balance Inicial]]+Tabla5[[#This Row],[Aportación Periódica]])</f>
        <v>159118.76799559587</v>
      </c>
      <c r="E232" s="5">
        <f>IF(A232="","",($B$11/$B$13)*Tabla5[[#This Row],[Acumulado]])</f>
        <v>1060.7917866373059</v>
      </c>
      <c r="F232" s="5">
        <f>IF(A232="","",Tabla5[[#This Row],[Acumulado]]+Tabla5[[#This Row],[Intereses]])</f>
        <v>160179.55978223318</v>
      </c>
      <c r="G232" s="5">
        <f>IF(A232="","",G231+Tabla5[[#This Row],[Aportación Periódica]])</f>
        <v>63500</v>
      </c>
    </row>
    <row r="233" spans="1:7" x14ac:dyDescent="0.25">
      <c r="A233" s="2">
        <f t="shared" si="12"/>
        <v>215</v>
      </c>
      <c r="B233" s="5">
        <f t="shared" si="13"/>
        <v>160179.55978223318</v>
      </c>
      <c r="C233" s="5">
        <f t="shared" si="14"/>
        <v>250</v>
      </c>
      <c r="D233" s="5">
        <f>IF(A233="","",Tabla5[[#This Row],[Balance Inicial]]+Tabla5[[#This Row],[Aportación Periódica]])</f>
        <v>160429.55978223318</v>
      </c>
      <c r="E233" s="5">
        <f>IF(A233="","",($B$11/$B$13)*Tabla5[[#This Row],[Acumulado]])</f>
        <v>1069.5303985482212</v>
      </c>
      <c r="F233" s="5">
        <f>IF(A233="","",Tabla5[[#This Row],[Acumulado]]+Tabla5[[#This Row],[Intereses]])</f>
        <v>161499.09018078141</v>
      </c>
      <c r="G233" s="5">
        <f>IF(A233="","",G232+Tabla5[[#This Row],[Aportación Periódica]])</f>
        <v>63750</v>
      </c>
    </row>
    <row r="234" spans="1:7" x14ac:dyDescent="0.25">
      <c r="A234" s="2">
        <f t="shared" si="12"/>
        <v>216</v>
      </c>
      <c r="B234" s="5">
        <f t="shared" si="13"/>
        <v>161499.09018078141</v>
      </c>
      <c r="C234" s="5">
        <f t="shared" si="14"/>
        <v>250</v>
      </c>
      <c r="D234" s="5">
        <f>IF(A234="","",Tabla5[[#This Row],[Balance Inicial]]+Tabla5[[#This Row],[Aportación Periódica]])</f>
        <v>161749.09018078141</v>
      </c>
      <c r="E234" s="5">
        <f>IF(A234="","",($B$11/$B$13)*Tabla5[[#This Row],[Acumulado]])</f>
        <v>1078.3272678718761</v>
      </c>
      <c r="F234" s="5">
        <f>IF(A234="","",Tabla5[[#This Row],[Acumulado]]+Tabla5[[#This Row],[Intereses]])</f>
        <v>162827.41744865329</v>
      </c>
      <c r="G234" s="5">
        <f>IF(A234="","",G233+Tabla5[[#This Row],[Aportación Periódica]])</f>
        <v>64000</v>
      </c>
    </row>
    <row r="235" spans="1:7" x14ac:dyDescent="0.25">
      <c r="A235" s="2">
        <f t="shared" si="12"/>
        <v>217</v>
      </c>
      <c r="B235" s="5">
        <f t="shared" si="13"/>
        <v>162827.41744865329</v>
      </c>
      <c r="C235" s="5">
        <f t="shared" si="14"/>
        <v>250</v>
      </c>
      <c r="D235" s="5">
        <f>IF(A235="","",Tabla5[[#This Row],[Balance Inicial]]+Tabla5[[#This Row],[Aportación Periódica]])</f>
        <v>163077.41744865329</v>
      </c>
      <c r="E235" s="5">
        <f>IF(A235="","",($B$11/$B$13)*Tabla5[[#This Row],[Acumulado]])</f>
        <v>1087.1827829910219</v>
      </c>
      <c r="F235" s="5">
        <f>IF(A235="","",Tabla5[[#This Row],[Acumulado]]+Tabla5[[#This Row],[Intereses]])</f>
        <v>164164.60023164432</v>
      </c>
      <c r="G235" s="5">
        <f>IF(A235="","",G234+Tabla5[[#This Row],[Aportación Periódica]])</f>
        <v>64250</v>
      </c>
    </row>
    <row r="236" spans="1:7" x14ac:dyDescent="0.25">
      <c r="A236" s="2">
        <f t="shared" si="12"/>
        <v>218</v>
      </c>
      <c r="B236" s="5">
        <f t="shared" si="13"/>
        <v>164164.60023164432</v>
      </c>
      <c r="C236" s="5">
        <f t="shared" si="14"/>
        <v>250</v>
      </c>
      <c r="D236" s="5">
        <f>IF(A236="","",Tabla5[[#This Row],[Balance Inicial]]+Tabla5[[#This Row],[Aportación Periódica]])</f>
        <v>164414.60023164432</v>
      </c>
      <c r="E236" s="5">
        <f>IF(A236="","",($B$11/$B$13)*Tabla5[[#This Row],[Acumulado]])</f>
        <v>1096.0973348776288</v>
      </c>
      <c r="F236" s="5">
        <f>IF(A236="","",Tabla5[[#This Row],[Acumulado]]+Tabla5[[#This Row],[Intereses]])</f>
        <v>165510.69756652194</v>
      </c>
      <c r="G236" s="5">
        <f>IF(A236="","",G235+Tabla5[[#This Row],[Aportación Periódica]])</f>
        <v>64500</v>
      </c>
    </row>
    <row r="237" spans="1:7" x14ac:dyDescent="0.25">
      <c r="A237" s="2">
        <f t="shared" si="12"/>
        <v>219</v>
      </c>
      <c r="B237" s="5">
        <f t="shared" si="13"/>
        <v>165510.69756652194</v>
      </c>
      <c r="C237" s="5">
        <f t="shared" si="14"/>
        <v>250</v>
      </c>
      <c r="D237" s="5">
        <f>IF(A237="","",Tabla5[[#This Row],[Balance Inicial]]+Tabla5[[#This Row],[Aportación Periódica]])</f>
        <v>165760.69756652194</v>
      </c>
      <c r="E237" s="5">
        <f>IF(A237="","",($B$11/$B$13)*Tabla5[[#This Row],[Acumulado]])</f>
        <v>1105.0713171101463</v>
      </c>
      <c r="F237" s="5">
        <f>IF(A237="","",Tabla5[[#This Row],[Acumulado]]+Tabla5[[#This Row],[Intereses]])</f>
        <v>166865.76888363209</v>
      </c>
      <c r="G237" s="5">
        <f>IF(A237="","",G236+Tabla5[[#This Row],[Aportación Periódica]])</f>
        <v>64750</v>
      </c>
    </row>
    <row r="238" spans="1:7" x14ac:dyDescent="0.25">
      <c r="A238" s="2">
        <f t="shared" si="12"/>
        <v>220</v>
      </c>
      <c r="B238" s="5">
        <f t="shared" si="13"/>
        <v>166865.76888363209</v>
      </c>
      <c r="C238" s="5">
        <f t="shared" si="14"/>
        <v>250</v>
      </c>
      <c r="D238" s="5">
        <f>IF(A238="","",Tabla5[[#This Row],[Balance Inicial]]+Tabla5[[#This Row],[Aportación Periódica]])</f>
        <v>167115.76888363209</v>
      </c>
      <c r="E238" s="5">
        <f>IF(A238="","",($B$11/$B$13)*Tabla5[[#This Row],[Acumulado]])</f>
        <v>1114.1051258908806</v>
      </c>
      <c r="F238" s="5">
        <f>IF(A238="","",Tabla5[[#This Row],[Acumulado]]+Tabla5[[#This Row],[Intereses]])</f>
        <v>168229.87400952296</v>
      </c>
      <c r="G238" s="5">
        <f>IF(A238="","",G237+Tabla5[[#This Row],[Aportación Periódica]])</f>
        <v>65000</v>
      </c>
    </row>
    <row r="239" spans="1:7" x14ac:dyDescent="0.25">
      <c r="A239" s="2">
        <f t="shared" si="12"/>
        <v>221</v>
      </c>
      <c r="B239" s="5">
        <f t="shared" si="13"/>
        <v>168229.87400952296</v>
      </c>
      <c r="C239" s="5">
        <f t="shared" si="14"/>
        <v>250</v>
      </c>
      <c r="D239" s="5">
        <f>IF(A239="","",Tabla5[[#This Row],[Balance Inicial]]+Tabla5[[#This Row],[Aportación Periódica]])</f>
        <v>168479.87400952296</v>
      </c>
      <c r="E239" s="5">
        <f>IF(A239="","",($B$11/$B$13)*Tabla5[[#This Row],[Acumulado]])</f>
        <v>1123.1991600634865</v>
      </c>
      <c r="F239" s="5">
        <f>IF(A239="","",Tabla5[[#This Row],[Acumulado]]+Tabla5[[#This Row],[Intereses]])</f>
        <v>169603.07316958645</v>
      </c>
      <c r="G239" s="5">
        <f>IF(A239="","",G238+Tabla5[[#This Row],[Aportación Periódica]])</f>
        <v>65250</v>
      </c>
    </row>
    <row r="240" spans="1:7" x14ac:dyDescent="0.25">
      <c r="A240" s="2">
        <f t="shared" si="12"/>
        <v>222</v>
      </c>
      <c r="B240" s="5">
        <f t="shared" si="13"/>
        <v>169603.07316958645</v>
      </c>
      <c r="C240" s="5">
        <f t="shared" si="14"/>
        <v>250</v>
      </c>
      <c r="D240" s="5">
        <f>IF(A240="","",Tabla5[[#This Row],[Balance Inicial]]+Tabla5[[#This Row],[Aportación Periódica]])</f>
        <v>169853.07316958645</v>
      </c>
      <c r="E240" s="5">
        <f>IF(A240="","",($B$11/$B$13)*Tabla5[[#This Row],[Acumulado]])</f>
        <v>1132.3538211305765</v>
      </c>
      <c r="F240" s="5">
        <f>IF(A240="","",Tabla5[[#This Row],[Acumulado]]+Tabla5[[#This Row],[Intereses]])</f>
        <v>170985.42699071704</v>
      </c>
      <c r="G240" s="5">
        <f>IF(A240="","",G239+Tabla5[[#This Row],[Aportación Periódica]])</f>
        <v>65500</v>
      </c>
    </row>
    <row r="241" spans="1:7" x14ac:dyDescent="0.25">
      <c r="A241" s="2">
        <f t="shared" si="12"/>
        <v>223</v>
      </c>
      <c r="B241" s="5">
        <f t="shared" si="13"/>
        <v>170985.42699071704</v>
      </c>
      <c r="C241" s="5">
        <f t="shared" si="14"/>
        <v>250</v>
      </c>
      <c r="D241" s="5">
        <f>IF(A241="","",Tabla5[[#This Row],[Balance Inicial]]+Tabla5[[#This Row],[Aportación Periódica]])</f>
        <v>171235.42699071704</v>
      </c>
      <c r="E241" s="5">
        <f>IF(A241="","",($B$11/$B$13)*Tabla5[[#This Row],[Acumulado]])</f>
        <v>1141.569513271447</v>
      </c>
      <c r="F241" s="5">
        <f>IF(A241="","",Tabla5[[#This Row],[Acumulado]]+Tabla5[[#This Row],[Intereses]])</f>
        <v>172376.99650398848</v>
      </c>
      <c r="G241" s="5">
        <f>IF(A241="","",G240+Tabla5[[#This Row],[Aportación Periódica]])</f>
        <v>65750</v>
      </c>
    </row>
    <row r="242" spans="1:7" x14ac:dyDescent="0.25">
      <c r="A242" s="2">
        <f t="shared" si="12"/>
        <v>224</v>
      </c>
      <c r="B242" s="5">
        <f t="shared" si="13"/>
        <v>172376.99650398848</v>
      </c>
      <c r="C242" s="5">
        <f t="shared" si="14"/>
        <v>250</v>
      </c>
      <c r="D242" s="5">
        <f>IF(A242="","",Tabla5[[#This Row],[Balance Inicial]]+Tabla5[[#This Row],[Aportación Periódica]])</f>
        <v>172626.99650398848</v>
      </c>
      <c r="E242" s="5">
        <f>IF(A242="","",($B$11/$B$13)*Tabla5[[#This Row],[Acumulado]])</f>
        <v>1150.8466433599233</v>
      </c>
      <c r="F242" s="5">
        <f>IF(A242="","",Tabla5[[#This Row],[Acumulado]]+Tabla5[[#This Row],[Intereses]])</f>
        <v>173777.84314734841</v>
      </c>
      <c r="G242" s="5">
        <f>IF(A242="","",G241+Tabla5[[#This Row],[Aportación Periódica]])</f>
        <v>66000</v>
      </c>
    </row>
    <row r="243" spans="1:7" x14ac:dyDescent="0.25">
      <c r="A243" s="2">
        <f t="shared" si="12"/>
        <v>225</v>
      </c>
      <c r="B243" s="5">
        <f t="shared" si="13"/>
        <v>173777.84314734841</v>
      </c>
      <c r="C243" s="5">
        <f t="shared" si="14"/>
        <v>250</v>
      </c>
      <c r="D243" s="5">
        <f>IF(A243="","",Tabla5[[#This Row],[Balance Inicial]]+Tabla5[[#This Row],[Aportación Periódica]])</f>
        <v>174027.84314734841</v>
      </c>
      <c r="E243" s="5">
        <f>IF(A243="","",($B$11/$B$13)*Tabla5[[#This Row],[Acumulado]])</f>
        <v>1160.1856209823227</v>
      </c>
      <c r="F243" s="5">
        <f>IF(A243="","",Tabla5[[#This Row],[Acumulado]]+Tabla5[[#This Row],[Intereses]])</f>
        <v>175188.02876833073</v>
      </c>
      <c r="G243" s="5">
        <f>IF(A243="","",G242+Tabla5[[#This Row],[Aportación Periódica]])</f>
        <v>66250</v>
      </c>
    </row>
    <row r="244" spans="1:7" x14ac:dyDescent="0.25">
      <c r="A244" s="2">
        <f t="shared" si="12"/>
        <v>226</v>
      </c>
      <c r="B244" s="5">
        <f t="shared" si="13"/>
        <v>175188.02876833073</v>
      </c>
      <c r="C244" s="5">
        <f t="shared" si="14"/>
        <v>250</v>
      </c>
      <c r="D244" s="5">
        <f>IF(A244="","",Tabla5[[#This Row],[Balance Inicial]]+Tabla5[[#This Row],[Aportación Periódica]])</f>
        <v>175438.02876833073</v>
      </c>
      <c r="E244" s="5">
        <f>IF(A244="","",($B$11/$B$13)*Tabla5[[#This Row],[Acumulado]])</f>
        <v>1169.5868584555383</v>
      </c>
      <c r="F244" s="5">
        <f>IF(A244="","",Tabla5[[#This Row],[Acumulado]]+Tabla5[[#This Row],[Intereses]])</f>
        <v>176607.61562678625</v>
      </c>
      <c r="G244" s="5">
        <f>IF(A244="","",G243+Tabla5[[#This Row],[Aportación Periódica]])</f>
        <v>66500</v>
      </c>
    </row>
    <row r="245" spans="1:7" x14ac:dyDescent="0.25">
      <c r="A245" s="2">
        <f t="shared" si="12"/>
        <v>227</v>
      </c>
      <c r="B245" s="5">
        <f t="shared" si="13"/>
        <v>176607.61562678625</v>
      </c>
      <c r="C245" s="5">
        <f t="shared" si="14"/>
        <v>250</v>
      </c>
      <c r="D245" s="5">
        <f>IF(A245="","",Tabla5[[#This Row],[Balance Inicial]]+Tabla5[[#This Row],[Aportación Periódica]])</f>
        <v>176857.61562678625</v>
      </c>
      <c r="E245" s="5">
        <f>IF(A245="","",($B$11/$B$13)*Tabla5[[#This Row],[Acumulado]])</f>
        <v>1179.0507708452417</v>
      </c>
      <c r="F245" s="5">
        <f>IF(A245="","",Tabla5[[#This Row],[Acumulado]]+Tabla5[[#This Row],[Intereses]])</f>
        <v>178036.66639763149</v>
      </c>
      <c r="G245" s="5">
        <f>IF(A245="","",G244+Tabla5[[#This Row],[Aportación Periódica]])</f>
        <v>66750</v>
      </c>
    </row>
    <row r="246" spans="1:7" x14ac:dyDescent="0.25">
      <c r="A246" s="2">
        <f t="shared" si="12"/>
        <v>228</v>
      </c>
      <c r="B246" s="5">
        <f t="shared" si="13"/>
        <v>178036.66639763149</v>
      </c>
      <c r="C246" s="5">
        <f t="shared" si="14"/>
        <v>250</v>
      </c>
      <c r="D246" s="5">
        <f>IF(A246="","",Tabla5[[#This Row],[Balance Inicial]]+Tabla5[[#This Row],[Aportación Periódica]])</f>
        <v>178286.66639763149</v>
      </c>
      <c r="E246" s="5">
        <f>IF(A246="","",($B$11/$B$13)*Tabla5[[#This Row],[Acumulado]])</f>
        <v>1188.5777759842099</v>
      </c>
      <c r="F246" s="5">
        <f>IF(A246="","",Tabla5[[#This Row],[Acumulado]]+Tabla5[[#This Row],[Intereses]])</f>
        <v>179475.24417361571</v>
      </c>
      <c r="G246" s="5">
        <f>IF(A246="","",G245+Tabla5[[#This Row],[Aportación Periódica]])</f>
        <v>67000</v>
      </c>
    </row>
    <row r="247" spans="1:7" x14ac:dyDescent="0.25">
      <c r="A247" s="2">
        <f t="shared" si="12"/>
        <v>229</v>
      </c>
      <c r="B247" s="5">
        <f t="shared" si="13"/>
        <v>179475.24417361571</v>
      </c>
      <c r="C247" s="5">
        <f t="shared" si="14"/>
        <v>250</v>
      </c>
      <c r="D247" s="5">
        <f>IF(A247="","",Tabla5[[#This Row],[Balance Inicial]]+Tabla5[[#This Row],[Aportación Periódica]])</f>
        <v>179725.24417361571</v>
      </c>
      <c r="E247" s="5">
        <f>IF(A247="","",($B$11/$B$13)*Tabla5[[#This Row],[Acumulado]])</f>
        <v>1198.1682944907714</v>
      </c>
      <c r="F247" s="5">
        <f>IF(A247="","",Tabla5[[#This Row],[Acumulado]]+Tabla5[[#This Row],[Intereses]])</f>
        <v>180923.41246810649</v>
      </c>
      <c r="G247" s="5">
        <f>IF(A247="","",G246+Tabla5[[#This Row],[Aportación Periódica]])</f>
        <v>67250</v>
      </c>
    </row>
    <row r="248" spans="1:7" x14ac:dyDescent="0.25">
      <c r="A248" s="2">
        <f t="shared" si="12"/>
        <v>230</v>
      </c>
      <c r="B248" s="5">
        <f t="shared" si="13"/>
        <v>180923.41246810649</v>
      </c>
      <c r="C248" s="5">
        <f t="shared" si="14"/>
        <v>250</v>
      </c>
      <c r="D248" s="5">
        <f>IF(A248="","",Tabla5[[#This Row],[Balance Inicial]]+Tabla5[[#This Row],[Aportación Periódica]])</f>
        <v>181173.41246810649</v>
      </c>
      <c r="E248" s="5">
        <f>IF(A248="","",($B$11/$B$13)*Tabla5[[#This Row],[Acumulado]])</f>
        <v>1207.8227497873766</v>
      </c>
      <c r="F248" s="5">
        <f>IF(A248="","",Tabla5[[#This Row],[Acumulado]]+Tabla5[[#This Row],[Intereses]])</f>
        <v>182381.23521789387</v>
      </c>
      <c r="G248" s="5">
        <f>IF(A248="","",G247+Tabla5[[#This Row],[Aportación Periódica]])</f>
        <v>67500</v>
      </c>
    </row>
    <row r="249" spans="1:7" x14ac:dyDescent="0.25">
      <c r="A249" s="2">
        <f t="shared" si="12"/>
        <v>231</v>
      </c>
      <c r="B249" s="5">
        <f t="shared" si="13"/>
        <v>182381.23521789387</v>
      </c>
      <c r="C249" s="5">
        <f t="shared" si="14"/>
        <v>250</v>
      </c>
      <c r="D249" s="5">
        <f>IF(A249="","",Tabla5[[#This Row],[Balance Inicial]]+Tabla5[[#This Row],[Aportación Periódica]])</f>
        <v>182631.23521789387</v>
      </c>
      <c r="E249" s="5">
        <f>IF(A249="","",($B$11/$B$13)*Tabla5[[#This Row],[Acumulado]])</f>
        <v>1217.5415681192926</v>
      </c>
      <c r="F249" s="5">
        <f>IF(A249="","",Tabla5[[#This Row],[Acumulado]]+Tabla5[[#This Row],[Intereses]])</f>
        <v>183848.77678601316</v>
      </c>
      <c r="G249" s="5">
        <f>IF(A249="","",G248+Tabla5[[#This Row],[Aportación Periódica]])</f>
        <v>67750</v>
      </c>
    </row>
    <row r="250" spans="1:7" x14ac:dyDescent="0.25">
      <c r="A250" s="2">
        <f t="shared" si="12"/>
        <v>232</v>
      </c>
      <c r="B250" s="5">
        <f t="shared" si="13"/>
        <v>183848.77678601316</v>
      </c>
      <c r="C250" s="5">
        <f t="shared" si="14"/>
        <v>250</v>
      </c>
      <c r="D250" s="5">
        <f>IF(A250="","",Tabla5[[#This Row],[Balance Inicial]]+Tabla5[[#This Row],[Aportación Periódica]])</f>
        <v>184098.77678601316</v>
      </c>
      <c r="E250" s="5">
        <f>IF(A250="","",($B$11/$B$13)*Tabla5[[#This Row],[Acumulado]])</f>
        <v>1227.3251785734212</v>
      </c>
      <c r="F250" s="5">
        <f>IF(A250="","",Tabla5[[#This Row],[Acumulado]]+Tabla5[[#This Row],[Intereses]])</f>
        <v>185326.10196458659</v>
      </c>
      <c r="G250" s="5">
        <f>IF(A250="","",G249+Tabla5[[#This Row],[Aportación Periódica]])</f>
        <v>68000</v>
      </c>
    </row>
    <row r="251" spans="1:7" x14ac:dyDescent="0.25">
      <c r="A251" s="2">
        <f t="shared" si="12"/>
        <v>233</v>
      </c>
      <c r="B251" s="5">
        <f t="shared" si="13"/>
        <v>185326.10196458659</v>
      </c>
      <c r="C251" s="5">
        <f t="shared" si="14"/>
        <v>250</v>
      </c>
      <c r="D251" s="5">
        <f>IF(A251="","",Tabla5[[#This Row],[Balance Inicial]]+Tabla5[[#This Row],[Aportación Periódica]])</f>
        <v>185576.10196458659</v>
      </c>
      <c r="E251" s="5">
        <f>IF(A251="","",($B$11/$B$13)*Tabla5[[#This Row],[Acumulado]])</f>
        <v>1237.1740130972439</v>
      </c>
      <c r="F251" s="5">
        <f>IF(A251="","",Tabla5[[#This Row],[Acumulado]]+Tabla5[[#This Row],[Intereses]])</f>
        <v>186813.27597768384</v>
      </c>
      <c r="G251" s="5">
        <f>IF(A251="","",G250+Tabla5[[#This Row],[Aportación Periódica]])</f>
        <v>68250</v>
      </c>
    </row>
    <row r="252" spans="1:7" x14ac:dyDescent="0.25">
      <c r="A252" s="2">
        <f t="shared" si="12"/>
        <v>234</v>
      </c>
      <c r="B252" s="5">
        <f t="shared" si="13"/>
        <v>186813.27597768384</v>
      </c>
      <c r="C252" s="5">
        <f t="shared" si="14"/>
        <v>250</v>
      </c>
      <c r="D252" s="5">
        <f>IF(A252="","",Tabla5[[#This Row],[Balance Inicial]]+Tabla5[[#This Row],[Aportación Periódica]])</f>
        <v>187063.27597768384</v>
      </c>
      <c r="E252" s="5">
        <f>IF(A252="","",($B$11/$B$13)*Tabla5[[#This Row],[Acumulado]])</f>
        <v>1247.0885065178923</v>
      </c>
      <c r="F252" s="5">
        <f>IF(A252="","",Tabla5[[#This Row],[Acumulado]]+Tabla5[[#This Row],[Intereses]])</f>
        <v>188310.36448420174</v>
      </c>
      <c r="G252" s="5">
        <f>IF(A252="","",G251+Tabla5[[#This Row],[Aportación Periódica]])</f>
        <v>68500</v>
      </c>
    </row>
    <row r="253" spans="1:7" x14ac:dyDescent="0.25">
      <c r="A253" s="2">
        <f t="shared" si="12"/>
        <v>235</v>
      </c>
      <c r="B253" s="5">
        <f t="shared" si="13"/>
        <v>188310.36448420174</v>
      </c>
      <c r="C253" s="5">
        <f t="shared" si="14"/>
        <v>250</v>
      </c>
      <c r="D253" s="5">
        <f>IF(A253="","",Tabla5[[#This Row],[Balance Inicial]]+Tabla5[[#This Row],[Aportación Periódica]])</f>
        <v>188560.36448420174</v>
      </c>
      <c r="E253" s="5">
        <f>IF(A253="","",($B$11/$B$13)*Tabla5[[#This Row],[Acumulado]])</f>
        <v>1257.0690965613451</v>
      </c>
      <c r="F253" s="5">
        <f>IF(A253="","",Tabla5[[#This Row],[Acumulado]]+Tabla5[[#This Row],[Intereses]])</f>
        <v>189817.43358076309</v>
      </c>
      <c r="G253" s="5">
        <f>IF(A253="","",G252+Tabla5[[#This Row],[Aportación Periódica]])</f>
        <v>68750</v>
      </c>
    </row>
    <row r="254" spans="1:7" x14ac:dyDescent="0.25">
      <c r="A254" s="2">
        <f t="shared" si="12"/>
        <v>236</v>
      </c>
      <c r="B254" s="5">
        <f t="shared" si="13"/>
        <v>189817.43358076309</v>
      </c>
      <c r="C254" s="5">
        <f t="shared" si="14"/>
        <v>250</v>
      </c>
      <c r="D254" s="5">
        <f>IF(A254="","",Tabla5[[#This Row],[Balance Inicial]]+Tabla5[[#This Row],[Aportación Periódica]])</f>
        <v>190067.43358076309</v>
      </c>
      <c r="E254" s="5">
        <f>IF(A254="","",($B$11/$B$13)*Tabla5[[#This Row],[Acumulado]])</f>
        <v>1267.1162238717541</v>
      </c>
      <c r="F254" s="5">
        <f>IF(A254="","",Tabla5[[#This Row],[Acumulado]]+Tabla5[[#This Row],[Intereses]])</f>
        <v>191334.54980463485</v>
      </c>
      <c r="G254" s="5">
        <f>IF(A254="","",G253+Tabla5[[#This Row],[Aportación Periódica]])</f>
        <v>69000</v>
      </c>
    </row>
    <row r="255" spans="1:7" x14ac:dyDescent="0.25">
      <c r="A255" s="2">
        <f t="shared" si="12"/>
        <v>237</v>
      </c>
      <c r="B255" s="5">
        <f t="shared" si="13"/>
        <v>191334.54980463485</v>
      </c>
      <c r="C255" s="5">
        <f t="shared" si="14"/>
        <v>250</v>
      </c>
      <c r="D255" s="5">
        <f>IF(A255="","",Tabla5[[#This Row],[Balance Inicial]]+Tabla5[[#This Row],[Aportación Periódica]])</f>
        <v>191584.54980463485</v>
      </c>
      <c r="E255" s="5">
        <f>IF(A255="","",($B$11/$B$13)*Tabla5[[#This Row],[Acumulado]])</f>
        <v>1277.230332030899</v>
      </c>
      <c r="F255" s="5">
        <f>IF(A255="","",Tabla5[[#This Row],[Acumulado]]+Tabla5[[#This Row],[Intereses]])</f>
        <v>192861.78013666574</v>
      </c>
      <c r="G255" s="5">
        <f>IF(A255="","",G254+Tabla5[[#This Row],[Aportación Periódica]])</f>
        <v>69250</v>
      </c>
    </row>
    <row r="256" spans="1:7" x14ac:dyDescent="0.25">
      <c r="A256" s="2">
        <f t="shared" si="12"/>
        <v>238</v>
      </c>
      <c r="B256" s="5">
        <f t="shared" si="13"/>
        <v>192861.78013666574</v>
      </c>
      <c r="C256" s="5">
        <f t="shared" si="14"/>
        <v>250</v>
      </c>
      <c r="D256" s="5">
        <f>IF(A256="","",Tabla5[[#This Row],[Balance Inicial]]+Tabla5[[#This Row],[Aportación Periódica]])</f>
        <v>193111.78013666574</v>
      </c>
      <c r="E256" s="5">
        <f>IF(A256="","",($B$11/$B$13)*Tabla5[[#This Row],[Acumulado]])</f>
        <v>1287.4118675777718</v>
      </c>
      <c r="F256" s="5">
        <f>IF(A256="","",Tabla5[[#This Row],[Acumulado]]+Tabla5[[#This Row],[Intereses]])</f>
        <v>194399.19200424349</v>
      </c>
      <c r="G256" s="5">
        <f>IF(A256="","",G255+Tabla5[[#This Row],[Aportación Periódica]])</f>
        <v>69500</v>
      </c>
    </row>
    <row r="257" spans="1:7" x14ac:dyDescent="0.25">
      <c r="A257" s="2">
        <f t="shared" si="12"/>
        <v>239</v>
      </c>
      <c r="B257" s="5">
        <f t="shared" si="13"/>
        <v>194399.19200424349</v>
      </c>
      <c r="C257" s="5">
        <f t="shared" si="14"/>
        <v>250</v>
      </c>
      <c r="D257" s="5">
        <f>IF(A257="","",Tabla5[[#This Row],[Balance Inicial]]+Tabla5[[#This Row],[Aportación Periódica]])</f>
        <v>194649.19200424349</v>
      </c>
      <c r="E257" s="5">
        <f>IF(A257="","",($B$11/$B$13)*Tabla5[[#This Row],[Acumulado]])</f>
        <v>1297.6612800282901</v>
      </c>
      <c r="F257" s="5">
        <f>IF(A257="","",Tabla5[[#This Row],[Acumulado]]+Tabla5[[#This Row],[Intereses]])</f>
        <v>195946.85328427178</v>
      </c>
      <c r="G257" s="5">
        <f>IF(A257="","",G256+Tabla5[[#This Row],[Aportación Periódica]])</f>
        <v>69750</v>
      </c>
    </row>
    <row r="258" spans="1:7" x14ac:dyDescent="0.25">
      <c r="A258" s="2">
        <f t="shared" si="12"/>
        <v>240</v>
      </c>
      <c r="B258" s="5">
        <f t="shared" si="13"/>
        <v>195946.85328427178</v>
      </c>
      <c r="C258" s="5">
        <f t="shared" si="14"/>
        <v>250</v>
      </c>
      <c r="D258" s="5">
        <f>IF(A258="","",Tabla5[[#This Row],[Balance Inicial]]+Tabla5[[#This Row],[Aportación Periódica]])</f>
        <v>196196.85328427178</v>
      </c>
      <c r="E258" s="5">
        <f>IF(A258="","",($B$11/$B$13)*Tabla5[[#This Row],[Acumulado]])</f>
        <v>1307.9790218951453</v>
      </c>
      <c r="F258" s="5">
        <f>IF(A258="","",Tabla5[[#This Row],[Acumulado]]+Tabla5[[#This Row],[Intereses]])</f>
        <v>197504.83230616694</v>
      </c>
      <c r="G258" s="5">
        <f>IF(A258="","",G257+Tabla5[[#This Row],[Aportación Periódica]])</f>
        <v>70000</v>
      </c>
    </row>
    <row r="259" spans="1:7" x14ac:dyDescent="0.25">
      <c r="A259" s="2" t="str">
        <f t="shared" ref="A212:A275" si="15">IF(A258&lt;$B$12*$B$13,A258+1,"")</f>
        <v/>
      </c>
      <c r="B259" s="5" t="str">
        <f t="shared" si="13"/>
        <v/>
      </c>
      <c r="C259" s="5" t="str">
        <f t="shared" si="14"/>
        <v/>
      </c>
      <c r="D259" s="5" t="str">
        <f>IF(A259="","",Tabla5[[#This Row],[Balance Inicial]]+Tabla5[[#This Row],[Aportación Periódica]])</f>
        <v/>
      </c>
      <c r="E259" s="5" t="str">
        <f>IF(A259="","",($B$11/$B$13)*Tabla5[[#This Row],[Acumulado]])</f>
        <v/>
      </c>
      <c r="F259" s="5" t="str">
        <f>IF(A259="","",Tabla5[[#This Row],[Acumulado]]+Tabla5[[#This Row],[Intereses]])</f>
        <v/>
      </c>
      <c r="G259" s="5" t="str">
        <f>IF(A259="","",G258+Tabla5[[#This Row],[Aportación Periódica]])</f>
        <v/>
      </c>
    </row>
    <row r="260" spans="1:7" x14ac:dyDescent="0.25">
      <c r="A260" s="2" t="str">
        <f t="shared" si="15"/>
        <v/>
      </c>
      <c r="B260" s="5" t="str">
        <f t="shared" si="13"/>
        <v/>
      </c>
      <c r="C260" s="5" t="str">
        <f t="shared" si="14"/>
        <v/>
      </c>
      <c r="D260" s="5" t="str">
        <f>IF(A260="","",Tabla5[[#This Row],[Balance Inicial]]+Tabla5[[#This Row],[Aportación Periódica]])</f>
        <v/>
      </c>
      <c r="E260" s="5" t="str">
        <f>IF(A260="","",($B$11/$B$13)*Tabla5[[#This Row],[Acumulado]])</f>
        <v/>
      </c>
      <c r="F260" s="5" t="str">
        <f>IF(A260="","",Tabla5[[#This Row],[Acumulado]]+Tabla5[[#This Row],[Intereses]])</f>
        <v/>
      </c>
      <c r="G260" s="5" t="str">
        <f>IF(A260="","",G259+Tabla5[[#This Row],[Aportación Periódica]])</f>
        <v/>
      </c>
    </row>
    <row r="261" spans="1:7" x14ac:dyDescent="0.25">
      <c r="A261" s="2" t="str">
        <f t="shared" si="15"/>
        <v/>
      </c>
      <c r="B261" s="5" t="str">
        <f t="shared" si="13"/>
        <v/>
      </c>
      <c r="C261" s="5" t="str">
        <f t="shared" si="14"/>
        <v/>
      </c>
      <c r="D261" s="5" t="str">
        <f>IF(A261="","",Tabla5[[#This Row],[Balance Inicial]]+Tabla5[[#This Row],[Aportación Periódica]])</f>
        <v/>
      </c>
      <c r="E261" s="5" t="str">
        <f>IF(A261="","",($B$11/$B$13)*Tabla5[[#This Row],[Acumulado]])</f>
        <v/>
      </c>
      <c r="F261" s="5" t="str">
        <f>IF(A261="","",Tabla5[[#This Row],[Acumulado]]+Tabla5[[#This Row],[Intereses]])</f>
        <v/>
      </c>
      <c r="G261" s="5" t="str">
        <f>IF(A261="","",G260+Tabla5[[#This Row],[Aportación Periódica]])</f>
        <v/>
      </c>
    </row>
    <row r="262" spans="1:7" x14ac:dyDescent="0.25">
      <c r="A262" s="2" t="str">
        <f t="shared" si="15"/>
        <v/>
      </c>
      <c r="B262" s="5" t="str">
        <f t="shared" si="13"/>
        <v/>
      </c>
      <c r="C262" s="5" t="str">
        <f t="shared" si="14"/>
        <v/>
      </c>
      <c r="D262" s="5" t="str">
        <f>IF(A262="","",Tabla5[[#This Row],[Balance Inicial]]+Tabla5[[#This Row],[Aportación Periódica]])</f>
        <v/>
      </c>
      <c r="E262" s="5" t="str">
        <f>IF(A262="","",($B$11/$B$13)*Tabla5[[#This Row],[Acumulado]])</f>
        <v/>
      </c>
      <c r="F262" s="5" t="str">
        <f>IF(A262="","",Tabla5[[#This Row],[Acumulado]]+Tabla5[[#This Row],[Intereses]])</f>
        <v/>
      </c>
      <c r="G262" s="5" t="str">
        <f>IF(A262="","",G261+Tabla5[[#This Row],[Aportación Periódica]])</f>
        <v/>
      </c>
    </row>
    <row r="263" spans="1:7" x14ac:dyDescent="0.25">
      <c r="A263" s="2" t="str">
        <f t="shared" si="15"/>
        <v/>
      </c>
      <c r="B263" s="5" t="str">
        <f t="shared" si="13"/>
        <v/>
      </c>
      <c r="C263" s="5" t="str">
        <f t="shared" si="14"/>
        <v/>
      </c>
      <c r="D263" s="5" t="str">
        <f>IF(A263="","",Tabla5[[#This Row],[Balance Inicial]]+Tabla5[[#This Row],[Aportación Periódica]])</f>
        <v/>
      </c>
      <c r="E263" s="5" t="str">
        <f>IF(A263="","",($B$11/$B$13)*Tabla5[[#This Row],[Acumulado]])</f>
        <v/>
      </c>
      <c r="F263" s="5" t="str">
        <f>IF(A263="","",Tabla5[[#This Row],[Acumulado]]+Tabla5[[#This Row],[Intereses]])</f>
        <v/>
      </c>
      <c r="G263" s="5" t="str">
        <f>IF(A263="","",G262+Tabla5[[#This Row],[Aportación Periódica]])</f>
        <v/>
      </c>
    </row>
    <row r="264" spans="1:7" x14ac:dyDescent="0.25">
      <c r="A264" s="2" t="str">
        <f t="shared" si="15"/>
        <v/>
      </c>
      <c r="B264" s="5" t="str">
        <f t="shared" si="13"/>
        <v/>
      </c>
      <c r="C264" s="5" t="str">
        <f t="shared" si="14"/>
        <v/>
      </c>
      <c r="D264" s="5" t="str">
        <f>IF(A264="","",Tabla5[[#This Row],[Balance Inicial]]+Tabla5[[#This Row],[Aportación Periódica]])</f>
        <v/>
      </c>
      <c r="E264" s="5" t="str">
        <f>IF(A264="","",($B$11/$B$13)*Tabla5[[#This Row],[Acumulado]])</f>
        <v/>
      </c>
      <c r="F264" s="5" t="str">
        <f>IF(A264="","",Tabla5[[#This Row],[Acumulado]]+Tabla5[[#This Row],[Intereses]])</f>
        <v/>
      </c>
      <c r="G264" s="5" t="str">
        <f>IF(A264="","",G263+Tabla5[[#This Row],[Aportación Periódica]])</f>
        <v/>
      </c>
    </row>
    <row r="265" spans="1:7" x14ac:dyDescent="0.25">
      <c r="A265" s="2" t="str">
        <f t="shared" si="15"/>
        <v/>
      </c>
      <c r="B265" s="5" t="str">
        <f t="shared" si="13"/>
        <v/>
      </c>
      <c r="C265" s="5" t="str">
        <f t="shared" si="14"/>
        <v/>
      </c>
      <c r="D265" s="5" t="str">
        <f>IF(A265="","",Tabla5[[#This Row],[Balance Inicial]]+Tabla5[[#This Row],[Aportación Periódica]])</f>
        <v/>
      </c>
      <c r="E265" s="5" t="str">
        <f>IF(A265="","",($B$11/$B$13)*Tabla5[[#This Row],[Acumulado]])</f>
        <v/>
      </c>
      <c r="F265" s="5" t="str">
        <f>IF(A265="","",Tabla5[[#This Row],[Acumulado]]+Tabla5[[#This Row],[Intereses]])</f>
        <v/>
      </c>
      <c r="G265" s="5" t="str">
        <f>IF(A265="","",G264+Tabla5[[#This Row],[Aportación Periódica]])</f>
        <v/>
      </c>
    </row>
    <row r="266" spans="1:7" x14ac:dyDescent="0.25">
      <c r="A266" s="2" t="str">
        <f t="shared" si="15"/>
        <v/>
      </c>
      <c r="B266" s="5" t="str">
        <f t="shared" si="13"/>
        <v/>
      </c>
      <c r="C266" s="5" t="str">
        <f t="shared" si="14"/>
        <v/>
      </c>
      <c r="D266" s="5" t="str">
        <f>IF(A266="","",Tabla5[[#This Row],[Balance Inicial]]+Tabla5[[#This Row],[Aportación Periódica]])</f>
        <v/>
      </c>
      <c r="E266" s="5" t="str">
        <f>IF(A266="","",($B$11/$B$13)*Tabla5[[#This Row],[Acumulado]])</f>
        <v/>
      </c>
      <c r="F266" s="5" t="str">
        <f>IF(A266="","",Tabla5[[#This Row],[Acumulado]]+Tabla5[[#This Row],[Intereses]])</f>
        <v/>
      </c>
      <c r="G266" s="5" t="str">
        <f>IF(A266="","",G265+Tabla5[[#This Row],[Aportación Periódica]])</f>
        <v/>
      </c>
    </row>
    <row r="267" spans="1:7" x14ac:dyDescent="0.25">
      <c r="A267" s="2" t="str">
        <f t="shared" si="15"/>
        <v/>
      </c>
      <c r="B267" s="5" t="str">
        <f t="shared" si="13"/>
        <v/>
      </c>
      <c r="C267" s="5" t="str">
        <f t="shared" si="14"/>
        <v/>
      </c>
      <c r="D267" s="5" t="str">
        <f>IF(A267="","",Tabla5[[#This Row],[Balance Inicial]]+Tabla5[[#This Row],[Aportación Periódica]])</f>
        <v/>
      </c>
      <c r="E267" s="5" t="str">
        <f>IF(A267="","",($B$11/$B$13)*Tabla5[[#This Row],[Acumulado]])</f>
        <v/>
      </c>
      <c r="F267" s="5" t="str">
        <f>IF(A267="","",Tabla5[[#This Row],[Acumulado]]+Tabla5[[#This Row],[Intereses]])</f>
        <v/>
      </c>
      <c r="G267" s="5" t="str">
        <f>IF(A267="","",G266+Tabla5[[#This Row],[Aportación Periódica]])</f>
        <v/>
      </c>
    </row>
    <row r="268" spans="1:7" x14ac:dyDescent="0.25">
      <c r="A268" s="2" t="str">
        <f t="shared" si="15"/>
        <v/>
      </c>
      <c r="B268" s="5" t="str">
        <f t="shared" si="13"/>
        <v/>
      </c>
      <c r="C268" s="5" t="str">
        <f t="shared" si="14"/>
        <v/>
      </c>
      <c r="D268" s="5" t="str">
        <f>IF(A268="","",Tabla5[[#This Row],[Balance Inicial]]+Tabla5[[#This Row],[Aportación Periódica]])</f>
        <v/>
      </c>
      <c r="E268" s="5" t="str">
        <f>IF(A268="","",($B$11/$B$13)*Tabla5[[#This Row],[Acumulado]])</f>
        <v/>
      </c>
      <c r="F268" s="5" t="str">
        <f>IF(A268="","",Tabla5[[#This Row],[Acumulado]]+Tabla5[[#This Row],[Intereses]])</f>
        <v/>
      </c>
      <c r="G268" s="5" t="str">
        <f>IF(A268="","",G267+Tabla5[[#This Row],[Aportación Periódica]])</f>
        <v/>
      </c>
    </row>
    <row r="269" spans="1:7" x14ac:dyDescent="0.25">
      <c r="A269" s="2" t="str">
        <f t="shared" si="15"/>
        <v/>
      </c>
      <c r="B269" s="5" t="str">
        <f t="shared" si="13"/>
        <v/>
      </c>
      <c r="C269" s="5" t="str">
        <f t="shared" si="14"/>
        <v/>
      </c>
      <c r="D269" s="5" t="str">
        <f>IF(A269="","",Tabla5[[#This Row],[Balance Inicial]]+Tabla5[[#This Row],[Aportación Periódica]])</f>
        <v/>
      </c>
      <c r="E269" s="5" t="str">
        <f>IF(A269="","",($B$11/$B$13)*Tabla5[[#This Row],[Acumulado]])</f>
        <v/>
      </c>
      <c r="F269" s="5" t="str">
        <f>IF(A269="","",Tabla5[[#This Row],[Acumulado]]+Tabla5[[#This Row],[Intereses]])</f>
        <v/>
      </c>
      <c r="G269" s="5" t="str">
        <f>IF(A269="","",G268+Tabla5[[#This Row],[Aportación Periódica]])</f>
        <v/>
      </c>
    </row>
    <row r="270" spans="1:7" x14ac:dyDescent="0.25">
      <c r="A270" s="2" t="str">
        <f t="shared" si="15"/>
        <v/>
      </c>
      <c r="B270" s="5" t="str">
        <f t="shared" si="13"/>
        <v/>
      </c>
      <c r="C270" s="5" t="str">
        <f t="shared" si="14"/>
        <v/>
      </c>
      <c r="D270" s="5" t="str">
        <f>IF(A270="","",Tabla5[[#This Row],[Balance Inicial]]+Tabla5[[#This Row],[Aportación Periódica]])</f>
        <v/>
      </c>
      <c r="E270" s="5" t="str">
        <f>IF(A270="","",($B$11/$B$13)*Tabla5[[#This Row],[Acumulado]])</f>
        <v/>
      </c>
      <c r="F270" s="5" t="str">
        <f>IF(A270="","",Tabla5[[#This Row],[Acumulado]]+Tabla5[[#This Row],[Intereses]])</f>
        <v/>
      </c>
      <c r="G270" s="5" t="str">
        <f>IF(A270="","",G269+Tabla5[[#This Row],[Aportación Periódica]])</f>
        <v/>
      </c>
    </row>
    <row r="271" spans="1:7" x14ac:dyDescent="0.25">
      <c r="A271" s="2" t="str">
        <f t="shared" si="15"/>
        <v/>
      </c>
      <c r="B271" s="5" t="str">
        <f t="shared" si="13"/>
        <v/>
      </c>
      <c r="C271" s="5" t="str">
        <f t="shared" si="14"/>
        <v/>
      </c>
      <c r="D271" s="5" t="str">
        <f>IF(A271="","",Tabla5[[#This Row],[Balance Inicial]]+Tabla5[[#This Row],[Aportación Periódica]])</f>
        <v/>
      </c>
      <c r="E271" s="5" t="str">
        <f>IF(A271="","",($B$11/$B$13)*Tabla5[[#This Row],[Acumulado]])</f>
        <v/>
      </c>
      <c r="F271" s="5" t="str">
        <f>IF(A271="","",Tabla5[[#This Row],[Acumulado]]+Tabla5[[#This Row],[Intereses]])</f>
        <v/>
      </c>
      <c r="G271" s="5" t="str">
        <f>IF(A271="","",G270+Tabla5[[#This Row],[Aportación Periódica]])</f>
        <v/>
      </c>
    </row>
    <row r="272" spans="1:7" x14ac:dyDescent="0.25">
      <c r="A272" s="2" t="str">
        <f t="shared" si="15"/>
        <v/>
      </c>
      <c r="B272" s="5" t="str">
        <f t="shared" si="13"/>
        <v/>
      </c>
      <c r="C272" s="5" t="str">
        <f t="shared" si="14"/>
        <v/>
      </c>
      <c r="D272" s="5" t="str">
        <f>IF(A272="","",Tabla5[[#This Row],[Balance Inicial]]+Tabla5[[#This Row],[Aportación Periódica]])</f>
        <v/>
      </c>
      <c r="E272" s="5" t="str">
        <f>IF(A272="","",($B$11/$B$13)*Tabla5[[#This Row],[Acumulado]])</f>
        <v/>
      </c>
      <c r="F272" s="5" t="str">
        <f>IF(A272="","",Tabla5[[#This Row],[Acumulado]]+Tabla5[[#This Row],[Intereses]])</f>
        <v/>
      </c>
      <c r="G272" s="5" t="str">
        <f>IF(A272="","",G271+Tabla5[[#This Row],[Aportación Periódica]])</f>
        <v/>
      </c>
    </row>
    <row r="273" spans="1:7" x14ac:dyDescent="0.25">
      <c r="A273" s="2" t="str">
        <f t="shared" si="15"/>
        <v/>
      </c>
      <c r="B273" s="5" t="str">
        <f t="shared" si="13"/>
        <v/>
      </c>
      <c r="C273" s="5" t="str">
        <f t="shared" si="14"/>
        <v/>
      </c>
      <c r="D273" s="5" t="str">
        <f>IF(A273="","",Tabla5[[#This Row],[Balance Inicial]]+Tabla5[[#This Row],[Aportación Periódica]])</f>
        <v/>
      </c>
      <c r="E273" s="5" t="str">
        <f>IF(A273="","",($B$11/$B$13)*Tabla5[[#This Row],[Acumulado]])</f>
        <v/>
      </c>
      <c r="F273" s="5" t="str">
        <f>IF(A273="","",Tabla5[[#This Row],[Acumulado]]+Tabla5[[#This Row],[Intereses]])</f>
        <v/>
      </c>
      <c r="G273" s="5" t="str">
        <f>IF(A273="","",G272+Tabla5[[#This Row],[Aportación Periódica]])</f>
        <v/>
      </c>
    </row>
    <row r="274" spans="1:7" x14ac:dyDescent="0.25">
      <c r="A274" s="2" t="str">
        <f t="shared" si="15"/>
        <v/>
      </c>
      <c r="B274" s="5" t="str">
        <f t="shared" si="13"/>
        <v/>
      </c>
      <c r="C274" s="5" t="str">
        <f t="shared" si="14"/>
        <v/>
      </c>
      <c r="D274" s="5" t="str">
        <f>IF(A274="","",Tabla5[[#This Row],[Balance Inicial]]+Tabla5[[#This Row],[Aportación Periódica]])</f>
        <v/>
      </c>
      <c r="E274" s="5" t="str">
        <f>IF(A274="","",($B$11/$B$13)*Tabla5[[#This Row],[Acumulado]])</f>
        <v/>
      </c>
      <c r="F274" s="5" t="str">
        <f>IF(A274="","",Tabla5[[#This Row],[Acumulado]]+Tabla5[[#This Row],[Intereses]])</f>
        <v/>
      </c>
      <c r="G274" s="5" t="str">
        <f>IF(A274="","",G273+Tabla5[[#This Row],[Aportación Periódica]])</f>
        <v/>
      </c>
    </row>
    <row r="275" spans="1:7" x14ac:dyDescent="0.25">
      <c r="A275" s="2" t="str">
        <f t="shared" si="15"/>
        <v/>
      </c>
      <c r="B275" s="5" t="str">
        <f t="shared" si="13"/>
        <v/>
      </c>
      <c r="C275" s="5" t="str">
        <f t="shared" si="14"/>
        <v/>
      </c>
      <c r="D275" s="5" t="str">
        <f>IF(A275="","",Tabla5[[#This Row],[Balance Inicial]]+Tabla5[[#This Row],[Aportación Periódica]])</f>
        <v/>
      </c>
      <c r="E275" s="5" t="str">
        <f>IF(A275="","",($B$11/$B$13)*Tabla5[[#This Row],[Acumulado]])</f>
        <v/>
      </c>
      <c r="F275" s="5" t="str">
        <f>IF(A275="","",Tabla5[[#This Row],[Acumulado]]+Tabla5[[#This Row],[Intereses]])</f>
        <v/>
      </c>
      <c r="G275" s="5" t="str">
        <f>IF(A275="","",G274+Tabla5[[#This Row],[Aportación Periódica]])</f>
        <v/>
      </c>
    </row>
    <row r="276" spans="1:7" x14ac:dyDescent="0.25">
      <c r="A276" s="2" t="str">
        <f t="shared" ref="A276:A339" si="16">IF(A275&lt;$B$12*$B$13,A275+1,"")</f>
        <v/>
      </c>
      <c r="B276" s="5" t="str">
        <f t="shared" si="13"/>
        <v/>
      </c>
      <c r="C276" s="5" t="str">
        <f t="shared" si="14"/>
        <v/>
      </c>
      <c r="D276" s="5" t="str">
        <f>IF(A276="","",Tabla5[[#This Row],[Balance Inicial]]+Tabla5[[#This Row],[Aportación Periódica]])</f>
        <v/>
      </c>
      <c r="E276" s="5" t="str">
        <f>IF(A276="","",($B$11/$B$13)*Tabla5[[#This Row],[Acumulado]])</f>
        <v/>
      </c>
      <c r="F276" s="5" t="str">
        <f>IF(A276="","",Tabla5[[#This Row],[Acumulado]]+Tabla5[[#This Row],[Intereses]])</f>
        <v/>
      </c>
      <c r="G276" s="5" t="str">
        <f>IF(A276="","",G275+Tabla5[[#This Row],[Aportación Periódica]])</f>
        <v/>
      </c>
    </row>
    <row r="277" spans="1:7" x14ac:dyDescent="0.25">
      <c r="A277" s="2" t="str">
        <f t="shared" si="16"/>
        <v/>
      </c>
      <c r="B277" s="5" t="str">
        <f t="shared" ref="B277:B340" si="17">IF(A277="","",F276)</f>
        <v/>
      </c>
      <c r="C277" s="5" t="str">
        <f t="shared" ref="C277:C340" si="18">IF(A277="","",$B$10)</f>
        <v/>
      </c>
      <c r="D277" s="5" t="str">
        <f>IF(A277="","",Tabla5[[#This Row],[Balance Inicial]]+Tabla5[[#This Row],[Aportación Periódica]])</f>
        <v/>
      </c>
      <c r="E277" s="5" t="str">
        <f>IF(A277="","",($B$11/$B$13)*Tabla5[[#This Row],[Acumulado]])</f>
        <v/>
      </c>
      <c r="F277" s="5" t="str">
        <f>IF(A277="","",Tabla5[[#This Row],[Acumulado]]+Tabla5[[#This Row],[Intereses]])</f>
        <v/>
      </c>
      <c r="G277" s="5" t="str">
        <f>IF(A277="","",G276+Tabla5[[#This Row],[Aportación Periódica]])</f>
        <v/>
      </c>
    </row>
    <row r="278" spans="1:7" x14ac:dyDescent="0.25">
      <c r="A278" s="2" t="str">
        <f t="shared" si="16"/>
        <v/>
      </c>
      <c r="B278" s="5" t="str">
        <f t="shared" si="17"/>
        <v/>
      </c>
      <c r="C278" s="5" t="str">
        <f t="shared" si="18"/>
        <v/>
      </c>
      <c r="D278" s="5" t="str">
        <f>IF(A278="","",Tabla5[[#This Row],[Balance Inicial]]+Tabla5[[#This Row],[Aportación Periódica]])</f>
        <v/>
      </c>
      <c r="E278" s="5" t="str">
        <f>IF(A278="","",($B$11/$B$13)*Tabla5[[#This Row],[Acumulado]])</f>
        <v/>
      </c>
      <c r="F278" s="5" t="str">
        <f>IF(A278="","",Tabla5[[#This Row],[Acumulado]]+Tabla5[[#This Row],[Intereses]])</f>
        <v/>
      </c>
      <c r="G278" s="5" t="str">
        <f>IF(A278="","",G277+Tabla5[[#This Row],[Aportación Periódica]])</f>
        <v/>
      </c>
    </row>
    <row r="279" spans="1:7" x14ac:dyDescent="0.25">
      <c r="A279" s="2" t="str">
        <f t="shared" si="16"/>
        <v/>
      </c>
      <c r="B279" s="5" t="str">
        <f t="shared" si="17"/>
        <v/>
      </c>
      <c r="C279" s="5" t="str">
        <f t="shared" si="18"/>
        <v/>
      </c>
      <c r="D279" s="5" t="str">
        <f>IF(A279="","",Tabla5[[#This Row],[Balance Inicial]]+Tabla5[[#This Row],[Aportación Periódica]])</f>
        <v/>
      </c>
      <c r="E279" s="5" t="str">
        <f>IF(A279="","",($B$11/$B$13)*Tabla5[[#This Row],[Acumulado]])</f>
        <v/>
      </c>
      <c r="F279" s="5" t="str">
        <f>IF(A279="","",Tabla5[[#This Row],[Acumulado]]+Tabla5[[#This Row],[Intereses]])</f>
        <v/>
      </c>
      <c r="G279" s="5" t="str">
        <f>IF(A279="","",G278+Tabla5[[#This Row],[Aportación Periódica]])</f>
        <v/>
      </c>
    </row>
    <row r="280" spans="1:7" x14ac:dyDescent="0.25">
      <c r="A280" s="2" t="str">
        <f t="shared" si="16"/>
        <v/>
      </c>
      <c r="B280" s="5" t="str">
        <f t="shared" si="17"/>
        <v/>
      </c>
      <c r="C280" s="5" t="str">
        <f t="shared" si="18"/>
        <v/>
      </c>
      <c r="D280" s="5" t="str">
        <f>IF(A280="","",Tabla5[[#This Row],[Balance Inicial]]+Tabla5[[#This Row],[Aportación Periódica]])</f>
        <v/>
      </c>
      <c r="E280" s="5" t="str">
        <f>IF(A280="","",($B$11/$B$13)*Tabla5[[#This Row],[Acumulado]])</f>
        <v/>
      </c>
      <c r="F280" s="5" t="str">
        <f>IF(A280="","",Tabla5[[#This Row],[Acumulado]]+Tabla5[[#This Row],[Intereses]])</f>
        <v/>
      </c>
      <c r="G280" s="5" t="str">
        <f>IF(A280="","",G279+Tabla5[[#This Row],[Aportación Periódica]])</f>
        <v/>
      </c>
    </row>
    <row r="281" spans="1:7" x14ac:dyDescent="0.25">
      <c r="A281" s="2" t="str">
        <f t="shared" si="16"/>
        <v/>
      </c>
      <c r="B281" s="5" t="str">
        <f t="shared" si="17"/>
        <v/>
      </c>
      <c r="C281" s="5" t="str">
        <f t="shared" si="18"/>
        <v/>
      </c>
      <c r="D281" s="5" t="str">
        <f>IF(A281="","",Tabla5[[#This Row],[Balance Inicial]]+Tabla5[[#This Row],[Aportación Periódica]])</f>
        <v/>
      </c>
      <c r="E281" s="5" t="str">
        <f>IF(A281="","",($B$11/$B$13)*Tabla5[[#This Row],[Acumulado]])</f>
        <v/>
      </c>
      <c r="F281" s="5" t="str">
        <f>IF(A281="","",Tabla5[[#This Row],[Acumulado]]+Tabla5[[#This Row],[Intereses]])</f>
        <v/>
      </c>
      <c r="G281" s="5" t="str">
        <f>IF(A281="","",G280+Tabla5[[#This Row],[Aportación Periódica]])</f>
        <v/>
      </c>
    </row>
    <row r="282" spans="1:7" x14ac:dyDescent="0.25">
      <c r="A282" s="2" t="str">
        <f t="shared" si="16"/>
        <v/>
      </c>
      <c r="B282" s="5" t="str">
        <f t="shared" si="17"/>
        <v/>
      </c>
      <c r="C282" s="5" t="str">
        <f t="shared" si="18"/>
        <v/>
      </c>
      <c r="D282" s="5" t="str">
        <f>IF(A282="","",Tabla5[[#This Row],[Balance Inicial]]+Tabla5[[#This Row],[Aportación Periódica]])</f>
        <v/>
      </c>
      <c r="E282" s="5" t="str">
        <f>IF(A282="","",($B$11/$B$13)*Tabla5[[#This Row],[Acumulado]])</f>
        <v/>
      </c>
      <c r="F282" s="5" t="str">
        <f>IF(A282="","",Tabla5[[#This Row],[Acumulado]]+Tabla5[[#This Row],[Intereses]])</f>
        <v/>
      </c>
      <c r="G282" s="5" t="str">
        <f>IF(A282="","",G281+Tabla5[[#This Row],[Aportación Periódica]])</f>
        <v/>
      </c>
    </row>
    <row r="283" spans="1:7" x14ac:dyDescent="0.25">
      <c r="A283" s="2" t="str">
        <f t="shared" si="16"/>
        <v/>
      </c>
      <c r="B283" s="5" t="str">
        <f t="shared" si="17"/>
        <v/>
      </c>
      <c r="C283" s="5" t="str">
        <f t="shared" si="18"/>
        <v/>
      </c>
      <c r="D283" s="5" t="str">
        <f>IF(A283="","",Tabla5[[#This Row],[Balance Inicial]]+Tabla5[[#This Row],[Aportación Periódica]])</f>
        <v/>
      </c>
      <c r="E283" s="5" t="str">
        <f>IF(A283="","",($B$11/$B$13)*Tabla5[[#This Row],[Acumulado]])</f>
        <v/>
      </c>
      <c r="F283" s="5" t="str">
        <f>IF(A283="","",Tabla5[[#This Row],[Acumulado]]+Tabla5[[#This Row],[Intereses]])</f>
        <v/>
      </c>
      <c r="G283" s="5" t="str">
        <f>IF(A283="","",G282+Tabla5[[#This Row],[Aportación Periódica]])</f>
        <v/>
      </c>
    </row>
    <row r="284" spans="1:7" x14ac:dyDescent="0.25">
      <c r="A284" s="2" t="str">
        <f t="shared" si="16"/>
        <v/>
      </c>
      <c r="B284" s="5" t="str">
        <f t="shared" si="17"/>
        <v/>
      </c>
      <c r="C284" s="5" t="str">
        <f t="shared" si="18"/>
        <v/>
      </c>
      <c r="D284" s="5" t="str">
        <f>IF(A284="","",Tabla5[[#This Row],[Balance Inicial]]+Tabla5[[#This Row],[Aportación Periódica]])</f>
        <v/>
      </c>
      <c r="E284" s="5" t="str">
        <f>IF(A284="","",($B$11/$B$13)*Tabla5[[#This Row],[Acumulado]])</f>
        <v/>
      </c>
      <c r="F284" s="5" t="str">
        <f>IF(A284="","",Tabla5[[#This Row],[Acumulado]]+Tabla5[[#This Row],[Intereses]])</f>
        <v/>
      </c>
      <c r="G284" s="5" t="str">
        <f>IF(A284="","",G283+Tabla5[[#This Row],[Aportación Periódica]])</f>
        <v/>
      </c>
    </row>
    <row r="285" spans="1:7" x14ac:dyDescent="0.25">
      <c r="A285" s="2" t="str">
        <f t="shared" si="16"/>
        <v/>
      </c>
      <c r="B285" s="5" t="str">
        <f t="shared" si="17"/>
        <v/>
      </c>
      <c r="C285" s="5" t="str">
        <f t="shared" si="18"/>
        <v/>
      </c>
      <c r="D285" s="5" t="str">
        <f>IF(A285="","",Tabla5[[#This Row],[Balance Inicial]]+Tabla5[[#This Row],[Aportación Periódica]])</f>
        <v/>
      </c>
      <c r="E285" s="5" t="str">
        <f>IF(A285="","",($B$11/$B$13)*Tabla5[[#This Row],[Acumulado]])</f>
        <v/>
      </c>
      <c r="F285" s="5" t="str">
        <f>IF(A285="","",Tabla5[[#This Row],[Acumulado]]+Tabla5[[#This Row],[Intereses]])</f>
        <v/>
      </c>
      <c r="G285" s="5" t="str">
        <f>IF(A285="","",G284+Tabla5[[#This Row],[Aportación Periódica]])</f>
        <v/>
      </c>
    </row>
    <row r="286" spans="1:7" x14ac:dyDescent="0.25">
      <c r="A286" s="2" t="str">
        <f t="shared" si="16"/>
        <v/>
      </c>
      <c r="B286" s="5" t="str">
        <f t="shared" si="17"/>
        <v/>
      </c>
      <c r="C286" s="5" t="str">
        <f t="shared" si="18"/>
        <v/>
      </c>
      <c r="D286" s="5" t="str">
        <f>IF(A286="","",Tabla5[[#This Row],[Balance Inicial]]+Tabla5[[#This Row],[Aportación Periódica]])</f>
        <v/>
      </c>
      <c r="E286" s="5" t="str">
        <f>IF(A286="","",($B$11/$B$13)*Tabla5[[#This Row],[Acumulado]])</f>
        <v/>
      </c>
      <c r="F286" s="5" t="str">
        <f>IF(A286="","",Tabla5[[#This Row],[Acumulado]]+Tabla5[[#This Row],[Intereses]])</f>
        <v/>
      </c>
      <c r="G286" s="5" t="str">
        <f>IF(A286="","",G285+Tabla5[[#This Row],[Aportación Periódica]])</f>
        <v/>
      </c>
    </row>
    <row r="287" spans="1:7" x14ac:dyDescent="0.25">
      <c r="A287" s="2" t="str">
        <f t="shared" si="16"/>
        <v/>
      </c>
      <c r="B287" s="5" t="str">
        <f t="shared" si="17"/>
        <v/>
      </c>
      <c r="C287" s="5" t="str">
        <f t="shared" si="18"/>
        <v/>
      </c>
      <c r="D287" s="5" t="str">
        <f>IF(A287="","",Tabla5[[#This Row],[Balance Inicial]]+Tabla5[[#This Row],[Aportación Periódica]])</f>
        <v/>
      </c>
      <c r="E287" s="5" t="str">
        <f>IF(A287="","",($B$11/$B$13)*Tabla5[[#This Row],[Acumulado]])</f>
        <v/>
      </c>
      <c r="F287" s="5" t="str">
        <f>IF(A287="","",Tabla5[[#This Row],[Acumulado]]+Tabla5[[#This Row],[Intereses]])</f>
        <v/>
      </c>
      <c r="G287" s="5" t="str">
        <f>IF(A287="","",G286+Tabla5[[#This Row],[Aportación Periódica]])</f>
        <v/>
      </c>
    </row>
    <row r="288" spans="1:7" x14ac:dyDescent="0.25">
      <c r="A288" s="2" t="str">
        <f t="shared" si="16"/>
        <v/>
      </c>
      <c r="B288" s="5" t="str">
        <f t="shared" si="17"/>
        <v/>
      </c>
      <c r="C288" s="5" t="str">
        <f t="shared" si="18"/>
        <v/>
      </c>
      <c r="D288" s="5" t="str">
        <f>IF(A288="","",Tabla5[[#This Row],[Balance Inicial]]+Tabla5[[#This Row],[Aportación Periódica]])</f>
        <v/>
      </c>
      <c r="E288" s="5" t="str">
        <f>IF(A288="","",($B$11/$B$13)*Tabla5[[#This Row],[Acumulado]])</f>
        <v/>
      </c>
      <c r="F288" s="5" t="str">
        <f>IF(A288="","",Tabla5[[#This Row],[Acumulado]]+Tabla5[[#This Row],[Intereses]])</f>
        <v/>
      </c>
      <c r="G288" s="5" t="str">
        <f>IF(A288="","",G287+Tabla5[[#This Row],[Aportación Periódica]])</f>
        <v/>
      </c>
    </row>
    <row r="289" spans="1:7" x14ac:dyDescent="0.25">
      <c r="A289" s="2" t="str">
        <f t="shared" si="16"/>
        <v/>
      </c>
      <c r="B289" s="5" t="str">
        <f t="shared" si="17"/>
        <v/>
      </c>
      <c r="C289" s="5" t="str">
        <f t="shared" si="18"/>
        <v/>
      </c>
      <c r="D289" s="5" t="str">
        <f>IF(A289="","",Tabla5[[#This Row],[Balance Inicial]]+Tabla5[[#This Row],[Aportación Periódica]])</f>
        <v/>
      </c>
      <c r="E289" s="5" t="str">
        <f>IF(A289="","",($B$11/$B$13)*Tabla5[[#This Row],[Acumulado]])</f>
        <v/>
      </c>
      <c r="F289" s="5" t="str">
        <f>IF(A289="","",Tabla5[[#This Row],[Acumulado]]+Tabla5[[#This Row],[Intereses]])</f>
        <v/>
      </c>
      <c r="G289" s="5" t="str">
        <f>IF(A289="","",G288+Tabla5[[#This Row],[Aportación Periódica]])</f>
        <v/>
      </c>
    </row>
    <row r="290" spans="1:7" x14ac:dyDescent="0.25">
      <c r="A290" s="2" t="str">
        <f t="shared" si="16"/>
        <v/>
      </c>
      <c r="B290" s="5" t="str">
        <f t="shared" si="17"/>
        <v/>
      </c>
      <c r="C290" s="5" t="str">
        <f t="shared" si="18"/>
        <v/>
      </c>
      <c r="D290" s="5" t="str">
        <f>IF(A290="","",Tabla5[[#This Row],[Balance Inicial]]+Tabla5[[#This Row],[Aportación Periódica]])</f>
        <v/>
      </c>
      <c r="E290" s="5" t="str">
        <f>IF(A290="","",($B$11/$B$13)*Tabla5[[#This Row],[Acumulado]])</f>
        <v/>
      </c>
      <c r="F290" s="5" t="str">
        <f>IF(A290="","",Tabla5[[#This Row],[Acumulado]]+Tabla5[[#This Row],[Intereses]])</f>
        <v/>
      </c>
      <c r="G290" s="5" t="str">
        <f>IF(A290="","",G289+Tabla5[[#This Row],[Aportación Periódica]])</f>
        <v/>
      </c>
    </row>
    <row r="291" spans="1:7" x14ac:dyDescent="0.25">
      <c r="A291" s="2" t="str">
        <f t="shared" si="16"/>
        <v/>
      </c>
      <c r="B291" s="5" t="str">
        <f t="shared" si="17"/>
        <v/>
      </c>
      <c r="C291" s="5" t="str">
        <f t="shared" si="18"/>
        <v/>
      </c>
      <c r="D291" s="5" t="str">
        <f>IF(A291="","",Tabla5[[#This Row],[Balance Inicial]]+Tabla5[[#This Row],[Aportación Periódica]])</f>
        <v/>
      </c>
      <c r="E291" s="5" t="str">
        <f>IF(A291="","",($B$11/$B$13)*Tabla5[[#This Row],[Acumulado]])</f>
        <v/>
      </c>
      <c r="F291" s="5" t="str">
        <f>IF(A291="","",Tabla5[[#This Row],[Acumulado]]+Tabla5[[#This Row],[Intereses]])</f>
        <v/>
      </c>
      <c r="G291" s="5" t="str">
        <f>IF(A291="","",G290+Tabla5[[#This Row],[Aportación Periódica]])</f>
        <v/>
      </c>
    </row>
    <row r="292" spans="1:7" x14ac:dyDescent="0.25">
      <c r="A292" s="2" t="str">
        <f t="shared" si="16"/>
        <v/>
      </c>
      <c r="B292" s="5" t="str">
        <f t="shared" si="17"/>
        <v/>
      </c>
      <c r="C292" s="5" t="str">
        <f t="shared" si="18"/>
        <v/>
      </c>
      <c r="D292" s="5" t="str">
        <f>IF(A292="","",Tabla5[[#This Row],[Balance Inicial]]+Tabla5[[#This Row],[Aportación Periódica]])</f>
        <v/>
      </c>
      <c r="E292" s="5" t="str">
        <f>IF(A292="","",($B$11/$B$13)*Tabla5[[#This Row],[Acumulado]])</f>
        <v/>
      </c>
      <c r="F292" s="5" t="str">
        <f>IF(A292="","",Tabla5[[#This Row],[Acumulado]]+Tabla5[[#This Row],[Intereses]])</f>
        <v/>
      </c>
      <c r="G292" s="5" t="str">
        <f>IF(A292="","",G291+Tabla5[[#This Row],[Aportación Periódica]])</f>
        <v/>
      </c>
    </row>
    <row r="293" spans="1:7" x14ac:dyDescent="0.25">
      <c r="A293" s="2" t="str">
        <f t="shared" si="16"/>
        <v/>
      </c>
      <c r="B293" s="5" t="str">
        <f t="shared" si="17"/>
        <v/>
      </c>
      <c r="C293" s="5" t="str">
        <f t="shared" si="18"/>
        <v/>
      </c>
      <c r="D293" s="5" t="str">
        <f>IF(A293="","",Tabla5[[#This Row],[Balance Inicial]]+Tabla5[[#This Row],[Aportación Periódica]])</f>
        <v/>
      </c>
      <c r="E293" s="5" t="str">
        <f>IF(A293="","",($B$11/$B$13)*Tabla5[[#This Row],[Acumulado]])</f>
        <v/>
      </c>
      <c r="F293" s="5" t="str">
        <f>IF(A293="","",Tabla5[[#This Row],[Acumulado]]+Tabla5[[#This Row],[Intereses]])</f>
        <v/>
      </c>
      <c r="G293" s="5" t="str">
        <f>IF(A293="","",G292+Tabla5[[#This Row],[Aportación Periódica]])</f>
        <v/>
      </c>
    </row>
    <row r="294" spans="1:7" x14ac:dyDescent="0.25">
      <c r="A294" s="2" t="str">
        <f t="shared" si="16"/>
        <v/>
      </c>
      <c r="B294" s="5" t="str">
        <f t="shared" si="17"/>
        <v/>
      </c>
      <c r="C294" s="5" t="str">
        <f t="shared" si="18"/>
        <v/>
      </c>
      <c r="D294" s="5" t="str">
        <f>IF(A294="","",Tabla5[[#This Row],[Balance Inicial]]+Tabla5[[#This Row],[Aportación Periódica]])</f>
        <v/>
      </c>
      <c r="E294" s="5" t="str">
        <f>IF(A294="","",($B$11/$B$13)*Tabla5[[#This Row],[Acumulado]])</f>
        <v/>
      </c>
      <c r="F294" s="5" t="str">
        <f>IF(A294="","",Tabla5[[#This Row],[Acumulado]]+Tabla5[[#This Row],[Intereses]])</f>
        <v/>
      </c>
      <c r="G294" s="5" t="str">
        <f>IF(A294="","",G293+Tabla5[[#This Row],[Aportación Periódica]])</f>
        <v/>
      </c>
    </row>
    <row r="295" spans="1:7" x14ac:dyDescent="0.25">
      <c r="A295" s="2" t="str">
        <f t="shared" si="16"/>
        <v/>
      </c>
      <c r="B295" s="5" t="str">
        <f t="shared" si="17"/>
        <v/>
      </c>
      <c r="C295" s="5" t="str">
        <f t="shared" si="18"/>
        <v/>
      </c>
      <c r="D295" s="5" t="str">
        <f>IF(A295="","",Tabla5[[#This Row],[Balance Inicial]]+Tabla5[[#This Row],[Aportación Periódica]])</f>
        <v/>
      </c>
      <c r="E295" s="5" t="str">
        <f>IF(A295="","",($B$11/$B$13)*Tabla5[[#This Row],[Acumulado]])</f>
        <v/>
      </c>
      <c r="F295" s="5" t="str">
        <f>IF(A295="","",Tabla5[[#This Row],[Acumulado]]+Tabla5[[#This Row],[Intereses]])</f>
        <v/>
      </c>
      <c r="G295" s="5" t="str">
        <f>IF(A295="","",G294+Tabla5[[#This Row],[Aportación Periódica]])</f>
        <v/>
      </c>
    </row>
    <row r="296" spans="1:7" x14ac:dyDescent="0.25">
      <c r="A296" s="2" t="str">
        <f t="shared" si="16"/>
        <v/>
      </c>
      <c r="B296" s="5" t="str">
        <f t="shared" si="17"/>
        <v/>
      </c>
      <c r="C296" s="5" t="str">
        <f t="shared" si="18"/>
        <v/>
      </c>
      <c r="D296" s="5" t="str">
        <f>IF(A296="","",Tabla5[[#This Row],[Balance Inicial]]+Tabla5[[#This Row],[Aportación Periódica]])</f>
        <v/>
      </c>
      <c r="E296" s="5" t="str">
        <f>IF(A296="","",($B$11/$B$13)*Tabla5[[#This Row],[Acumulado]])</f>
        <v/>
      </c>
      <c r="F296" s="5" t="str">
        <f>IF(A296="","",Tabla5[[#This Row],[Acumulado]]+Tabla5[[#This Row],[Intereses]])</f>
        <v/>
      </c>
      <c r="G296" s="5" t="str">
        <f>IF(A296="","",G295+Tabla5[[#This Row],[Aportación Periódica]])</f>
        <v/>
      </c>
    </row>
    <row r="297" spans="1:7" x14ac:dyDescent="0.25">
      <c r="A297" s="2" t="str">
        <f t="shared" si="16"/>
        <v/>
      </c>
      <c r="B297" s="5" t="str">
        <f t="shared" si="17"/>
        <v/>
      </c>
      <c r="C297" s="5" t="str">
        <f t="shared" si="18"/>
        <v/>
      </c>
      <c r="D297" s="5" t="str">
        <f>IF(A297="","",Tabla5[[#This Row],[Balance Inicial]]+Tabla5[[#This Row],[Aportación Periódica]])</f>
        <v/>
      </c>
      <c r="E297" s="5" t="str">
        <f>IF(A297="","",($B$11/$B$13)*Tabla5[[#This Row],[Acumulado]])</f>
        <v/>
      </c>
      <c r="F297" s="5" t="str">
        <f>IF(A297="","",Tabla5[[#This Row],[Acumulado]]+Tabla5[[#This Row],[Intereses]])</f>
        <v/>
      </c>
      <c r="G297" s="5" t="str">
        <f>IF(A297="","",G296+Tabla5[[#This Row],[Aportación Periódica]])</f>
        <v/>
      </c>
    </row>
    <row r="298" spans="1:7" x14ac:dyDescent="0.25">
      <c r="A298" s="2" t="str">
        <f t="shared" si="16"/>
        <v/>
      </c>
      <c r="B298" s="5" t="str">
        <f t="shared" si="17"/>
        <v/>
      </c>
      <c r="C298" s="5" t="str">
        <f t="shared" si="18"/>
        <v/>
      </c>
      <c r="D298" s="5" t="str">
        <f>IF(A298="","",Tabla5[[#This Row],[Balance Inicial]]+Tabla5[[#This Row],[Aportación Periódica]])</f>
        <v/>
      </c>
      <c r="E298" s="5" t="str">
        <f>IF(A298="","",($B$11/$B$13)*Tabla5[[#This Row],[Acumulado]])</f>
        <v/>
      </c>
      <c r="F298" s="5" t="str">
        <f>IF(A298="","",Tabla5[[#This Row],[Acumulado]]+Tabla5[[#This Row],[Intereses]])</f>
        <v/>
      </c>
      <c r="G298" s="5" t="str">
        <f>IF(A298="","",G297+Tabla5[[#This Row],[Aportación Periódica]])</f>
        <v/>
      </c>
    </row>
    <row r="299" spans="1:7" x14ac:dyDescent="0.25">
      <c r="A299" s="2" t="str">
        <f t="shared" si="16"/>
        <v/>
      </c>
      <c r="B299" s="5" t="str">
        <f t="shared" si="17"/>
        <v/>
      </c>
      <c r="C299" s="5" t="str">
        <f t="shared" si="18"/>
        <v/>
      </c>
      <c r="D299" s="5" t="str">
        <f>IF(A299="","",Tabla5[[#This Row],[Balance Inicial]]+Tabla5[[#This Row],[Aportación Periódica]])</f>
        <v/>
      </c>
      <c r="E299" s="5" t="str">
        <f>IF(A299="","",($B$11/$B$13)*Tabla5[[#This Row],[Acumulado]])</f>
        <v/>
      </c>
      <c r="F299" s="5" t="str">
        <f>IF(A299="","",Tabla5[[#This Row],[Acumulado]]+Tabla5[[#This Row],[Intereses]])</f>
        <v/>
      </c>
      <c r="G299" s="5" t="str">
        <f>IF(A299="","",G298+Tabla5[[#This Row],[Aportación Periódica]])</f>
        <v/>
      </c>
    </row>
    <row r="300" spans="1:7" x14ac:dyDescent="0.25">
      <c r="A300" s="2" t="str">
        <f t="shared" si="16"/>
        <v/>
      </c>
      <c r="B300" s="5" t="str">
        <f t="shared" si="17"/>
        <v/>
      </c>
      <c r="C300" s="5" t="str">
        <f t="shared" si="18"/>
        <v/>
      </c>
      <c r="D300" s="5" t="str">
        <f>IF(A300="","",Tabla5[[#This Row],[Balance Inicial]]+Tabla5[[#This Row],[Aportación Periódica]])</f>
        <v/>
      </c>
      <c r="E300" s="5" t="str">
        <f>IF(A300="","",($B$11/$B$13)*Tabla5[[#This Row],[Acumulado]])</f>
        <v/>
      </c>
      <c r="F300" s="5" t="str">
        <f>IF(A300="","",Tabla5[[#This Row],[Acumulado]]+Tabla5[[#This Row],[Intereses]])</f>
        <v/>
      </c>
      <c r="G300" s="5" t="str">
        <f>IF(A300="","",G299+Tabla5[[#This Row],[Aportación Periódica]])</f>
        <v/>
      </c>
    </row>
    <row r="301" spans="1:7" x14ac:dyDescent="0.25">
      <c r="A301" s="2" t="str">
        <f t="shared" si="16"/>
        <v/>
      </c>
      <c r="B301" s="5" t="str">
        <f t="shared" si="17"/>
        <v/>
      </c>
      <c r="C301" s="5" t="str">
        <f t="shared" si="18"/>
        <v/>
      </c>
      <c r="D301" s="5" t="str">
        <f>IF(A301="","",Tabla5[[#This Row],[Balance Inicial]]+Tabla5[[#This Row],[Aportación Periódica]])</f>
        <v/>
      </c>
      <c r="E301" s="5" t="str">
        <f>IF(A301="","",($B$11/$B$13)*Tabla5[[#This Row],[Acumulado]])</f>
        <v/>
      </c>
      <c r="F301" s="5" t="str">
        <f>IF(A301="","",Tabla5[[#This Row],[Acumulado]]+Tabla5[[#This Row],[Intereses]])</f>
        <v/>
      </c>
      <c r="G301" s="5" t="str">
        <f>IF(A301="","",G300+Tabla5[[#This Row],[Aportación Periódica]])</f>
        <v/>
      </c>
    </row>
    <row r="302" spans="1:7" x14ac:dyDescent="0.25">
      <c r="A302" s="2" t="str">
        <f t="shared" si="16"/>
        <v/>
      </c>
      <c r="B302" s="5" t="str">
        <f t="shared" si="17"/>
        <v/>
      </c>
      <c r="C302" s="5" t="str">
        <f t="shared" si="18"/>
        <v/>
      </c>
      <c r="D302" s="5" t="str">
        <f>IF(A302="","",Tabla5[[#This Row],[Balance Inicial]]+Tabla5[[#This Row],[Aportación Periódica]])</f>
        <v/>
      </c>
      <c r="E302" s="5" t="str">
        <f>IF(A302="","",($B$11/$B$13)*Tabla5[[#This Row],[Acumulado]])</f>
        <v/>
      </c>
      <c r="F302" s="5" t="str">
        <f>IF(A302="","",Tabla5[[#This Row],[Acumulado]]+Tabla5[[#This Row],[Intereses]])</f>
        <v/>
      </c>
      <c r="G302" s="5" t="str">
        <f>IF(A302="","",G301+Tabla5[[#This Row],[Aportación Periódica]])</f>
        <v/>
      </c>
    </row>
    <row r="303" spans="1:7" x14ac:dyDescent="0.25">
      <c r="A303" s="2" t="str">
        <f t="shared" si="16"/>
        <v/>
      </c>
      <c r="B303" s="5" t="str">
        <f t="shared" si="17"/>
        <v/>
      </c>
      <c r="C303" s="5" t="str">
        <f t="shared" si="18"/>
        <v/>
      </c>
      <c r="D303" s="5" t="str">
        <f>IF(A303="","",Tabla5[[#This Row],[Balance Inicial]]+Tabla5[[#This Row],[Aportación Periódica]])</f>
        <v/>
      </c>
      <c r="E303" s="5" t="str">
        <f>IF(A303="","",($B$11/$B$13)*Tabla5[[#This Row],[Acumulado]])</f>
        <v/>
      </c>
      <c r="F303" s="5" t="str">
        <f>IF(A303="","",Tabla5[[#This Row],[Acumulado]]+Tabla5[[#This Row],[Intereses]])</f>
        <v/>
      </c>
      <c r="G303" s="5" t="str">
        <f>IF(A303="","",G302+Tabla5[[#This Row],[Aportación Periódica]])</f>
        <v/>
      </c>
    </row>
    <row r="304" spans="1:7" x14ac:dyDescent="0.25">
      <c r="A304" s="2" t="str">
        <f t="shared" si="16"/>
        <v/>
      </c>
      <c r="B304" s="5" t="str">
        <f t="shared" si="17"/>
        <v/>
      </c>
      <c r="C304" s="5" t="str">
        <f t="shared" si="18"/>
        <v/>
      </c>
      <c r="D304" s="5" t="str">
        <f>IF(A304="","",Tabla5[[#This Row],[Balance Inicial]]+Tabla5[[#This Row],[Aportación Periódica]])</f>
        <v/>
      </c>
      <c r="E304" s="5" t="str">
        <f>IF(A304="","",($B$11/$B$13)*Tabla5[[#This Row],[Acumulado]])</f>
        <v/>
      </c>
      <c r="F304" s="5" t="str">
        <f>IF(A304="","",Tabla5[[#This Row],[Acumulado]]+Tabla5[[#This Row],[Intereses]])</f>
        <v/>
      </c>
      <c r="G304" s="5" t="str">
        <f>IF(A304="","",G303+Tabla5[[#This Row],[Aportación Periódica]])</f>
        <v/>
      </c>
    </row>
    <row r="305" spans="1:7" x14ac:dyDescent="0.25">
      <c r="A305" s="2" t="str">
        <f t="shared" si="16"/>
        <v/>
      </c>
      <c r="B305" s="5" t="str">
        <f t="shared" si="17"/>
        <v/>
      </c>
      <c r="C305" s="5" t="str">
        <f t="shared" si="18"/>
        <v/>
      </c>
      <c r="D305" s="5" t="str">
        <f>IF(A305="","",Tabla5[[#This Row],[Balance Inicial]]+Tabla5[[#This Row],[Aportación Periódica]])</f>
        <v/>
      </c>
      <c r="E305" s="5" t="str">
        <f>IF(A305="","",($B$11/$B$13)*Tabla5[[#This Row],[Acumulado]])</f>
        <v/>
      </c>
      <c r="F305" s="5" t="str">
        <f>IF(A305="","",Tabla5[[#This Row],[Acumulado]]+Tabla5[[#This Row],[Intereses]])</f>
        <v/>
      </c>
      <c r="G305" s="5" t="str">
        <f>IF(A305="","",G304+Tabla5[[#This Row],[Aportación Periódica]])</f>
        <v/>
      </c>
    </row>
    <row r="306" spans="1:7" x14ac:dyDescent="0.25">
      <c r="A306" s="2" t="str">
        <f t="shared" si="16"/>
        <v/>
      </c>
      <c r="B306" s="5" t="str">
        <f t="shared" si="17"/>
        <v/>
      </c>
      <c r="C306" s="5" t="str">
        <f t="shared" si="18"/>
        <v/>
      </c>
      <c r="D306" s="5" t="str">
        <f>IF(A306="","",Tabla5[[#This Row],[Balance Inicial]]+Tabla5[[#This Row],[Aportación Periódica]])</f>
        <v/>
      </c>
      <c r="E306" s="5" t="str">
        <f>IF(A306="","",($B$11/$B$13)*Tabla5[[#This Row],[Acumulado]])</f>
        <v/>
      </c>
      <c r="F306" s="5" t="str">
        <f>IF(A306="","",Tabla5[[#This Row],[Acumulado]]+Tabla5[[#This Row],[Intereses]])</f>
        <v/>
      </c>
      <c r="G306" s="5" t="str">
        <f>IF(A306="","",G305+Tabla5[[#This Row],[Aportación Periódica]])</f>
        <v/>
      </c>
    </row>
    <row r="307" spans="1:7" x14ac:dyDescent="0.25">
      <c r="A307" s="2" t="str">
        <f t="shared" si="16"/>
        <v/>
      </c>
      <c r="B307" s="5" t="str">
        <f t="shared" si="17"/>
        <v/>
      </c>
      <c r="C307" s="5" t="str">
        <f t="shared" si="18"/>
        <v/>
      </c>
      <c r="D307" s="5" t="str">
        <f>IF(A307="","",Tabla5[[#This Row],[Balance Inicial]]+Tabla5[[#This Row],[Aportación Periódica]])</f>
        <v/>
      </c>
      <c r="E307" s="5" t="str">
        <f>IF(A307="","",($B$11/$B$13)*Tabla5[[#This Row],[Acumulado]])</f>
        <v/>
      </c>
      <c r="F307" s="5" t="str">
        <f>IF(A307="","",Tabla5[[#This Row],[Acumulado]]+Tabla5[[#This Row],[Intereses]])</f>
        <v/>
      </c>
      <c r="G307" s="5" t="str">
        <f>IF(A307="","",G306+Tabla5[[#This Row],[Aportación Periódica]])</f>
        <v/>
      </c>
    </row>
    <row r="308" spans="1:7" x14ac:dyDescent="0.25">
      <c r="A308" s="2" t="str">
        <f t="shared" si="16"/>
        <v/>
      </c>
      <c r="B308" s="5" t="str">
        <f t="shared" si="17"/>
        <v/>
      </c>
      <c r="C308" s="5" t="str">
        <f t="shared" si="18"/>
        <v/>
      </c>
      <c r="D308" s="5" t="str">
        <f>IF(A308="","",Tabla5[[#This Row],[Balance Inicial]]+Tabla5[[#This Row],[Aportación Periódica]])</f>
        <v/>
      </c>
      <c r="E308" s="5" t="str">
        <f>IF(A308="","",($B$11/$B$13)*Tabla5[[#This Row],[Acumulado]])</f>
        <v/>
      </c>
      <c r="F308" s="5" t="str">
        <f>IF(A308="","",Tabla5[[#This Row],[Acumulado]]+Tabla5[[#This Row],[Intereses]])</f>
        <v/>
      </c>
      <c r="G308" s="5" t="str">
        <f>IF(A308="","",G307+Tabla5[[#This Row],[Aportación Periódica]])</f>
        <v/>
      </c>
    </row>
    <row r="309" spans="1:7" x14ac:dyDescent="0.25">
      <c r="A309" s="2" t="str">
        <f t="shared" si="16"/>
        <v/>
      </c>
      <c r="B309" s="5" t="str">
        <f t="shared" si="17"/>
        <v/>
      </c>
      <c r="C309" s="5" t="str">
        <f t="shared" si="18"/>
        <v/>
      </c>
      <c r="D309" s="5" t="str">
        <f>IF(A309="","",Tabla5[[#This Row],[Balance Inicial]]+Tabla5[[#This Row],[Aportación Periódica]])</f>
        <v/>
      </c>
      <c r="E309" s="5" t="str">
        <f>IF(A309="","",($B$11/$B$13)*Tabla5[[#This Row],[Acumulado]])</f>
        <v/>
      </c>
      <c r="F309" s="5" t="str">
        <f>IF(A309="","",Tabla5[[#This Row],[Acumulado]]+Tabla5[[#This Row],[Intereses]])</f>
        <v/>
      </c>
      <c r="G309" s="5" t="str">
        <f>IF(A309="","",G308+Tabla5[[#This Row],[Aportación Periódica]])</f>
        <v/>
      </c>
    </row>
    <row r="310" spans="1:7" x14ac:dyDescent="0.25">
      <c r="A310" s="2" t="str">
        <f t="shared" si="16"/>
        <v/>
      </c>
      <c r="B310" s="5" t="str">
        <f t="shared" si="17"/>
        <v/>
      </c>
      <c r="C310" s="5" t="str">
        <f t="shared" si="18"/>
        <v/>
      </c>
      <c r="D310" s="5" t="str">
        <f>IF(A310="","",Tabla5[[#This Row],[Balance Inicial]]+Tabla5[[#This Row],[Aportación Periódica]])</f>
        <v/>
      </c>
      <c r="E310" s="5" t="str">
        <f>IF(A310="","",($B$11/$B$13)*Tabla5[[#This Row],[Acumulado]])</f>
        <v/>
      </c>
      <c r="F310" s="5" t="str">
        <f>IF(A310="","",Tabla5[[#This Row],[Acumulado]]+Tabla5[[#This Row],[Intereses]])</f>
        <v/>
      </c>
      <c r="G310" s="5" t="str">
        <f>IF(A310="","",G309+Tabla5[[#This Row],[Aportación Periódica]])</f>
        <v/>
      </c>
    </row>
    <row r="311" spans="1:7" x14ac:dyDescent="0.25">
      <c r="A311" s="2" t="str">
        <f t="shared" si="16"/>
        <v/>
      </c>
      <c r="B311" s="5" t="str">
        <f t="shared" si="17"/>
        <v/>
      </c>
      <c r="C311" s="5" t="str">
        <f t="shared" si="18"/>
        <v/>
      </c>
      <c r="D311" s="5" t="str">
        <f>IF(A311="","",Tabla5[[#This Row],[Balance Inicial]]+Tabla5[[#This Row],[Aportación Periódica]])</f>
        <v/>
      </c>
      <c r="E311" s="5" t="str">
        <f>IF(A311="","",($B$11/$B$13)*Tabla5[[#This Row],[Acumulado]])</f>
        <v/>
      </c>
      <c r="F311" s="5" t="str">
        <f>IF(A311="","",Tabla5[[#This Row],[Acumulado]]+Tabla5[[#This Row],[Intereses]])</f>
        <v/>
      </c>
      <c r="G311" s="5" t="str">
        <f>IF(A311="","",G310+Tabla5[[#This Row],[Aportación Periódica]])</f>
        <v/>
      </c>
    </row>
    <row r="312" spans="1:7" x14ac:dyDescent="0.25">
      <c r="A312" s="2" t="str">
        <f t="shared" si="16"/>
        <v/>
      </c>
      <c r="B312" s="5" t="str">
        <f t="shared" si="17"/>
        <v/>
      </c>
      <c r="C312" s="5" t="str">
        <f t="shared" si="18"/>
        <v/>
      </c>
      <c r="D312" s="5" t="str">
        <f>IF(A312="","",Tabla5[[#This Row],[Balance Inicial]]+Tabla5[[#This Row],[Aportación Periódica]])</f>
        <v/>
      </c>
      <c r="E312" s="5" t="str">
        <f>IF(A312="","",($B$11/$B$13)*Tabla5[[#This Row],[Acumulado]])</f>
        <v/>
      </c>
      <c r="F312" s="5" t="str">
        <f>IF(A312="","",Tabla5[[#This Row],[Acumulado]]+Tabla5[[#This Row],[Intereses]])</f>
        <v/>
      </c>
      <c r="G312" s="5" t="str">
        <f>IF(A312="","",G311+Tabla5[[#This Row],[Aportación Periódica]])</f>
        <v/>
      </c>
    </row>
    <row r="313" spans="1:7" x14ac:dyDescent="0.25">
      <c r="A313" s="2" t="str">
        <f t="shared" si="16"/>
        <v/>
      </c>
      <c r="B313" s="5" t="str">
        <f t="shared" si="17"/>
        <v/>
      </c>
      <c r="C313" s="5" t="str">
        <f t="shared" si="18"/>
        <v/>
      </c>
      <c r="D313" s="5" t="str">
        <f>IF(A313="","",Tabla5[[#This Row],[Balance Inicial]]+Tabla5[[#This Row],[Aportación Periódica]])</f>
        <v/>
      </c>
      <c r="E313" s="5" t="str">
        <f>IF(A313="","",($B$11/$B$13)*Tabla5[[#This Row],[Acumulado]])</f>
        <v/>
      </c>
      <c r="F313" s="5" t="str">
        <f>IF(A313="","",Tabla5[[#This Row],[Acumulado]]+Tabla5[[#This Row],[Intereses]])</f>
        <v/>
      </c>
      <c r="G313" s="5" t="str">
        <f>IF(A313="","",G312+Tabla5[[#This Row],[Aportación Periódica]])</f>
        <v/>
      </c>
    </row>
    <row r="314" spans="1:7" x14ac:dyDescent="0.25">
      <c r="A314" s="2" t="str">
        <f t="shared" si="16"/>
        <v/>
      </c>
      <c r="B314" s="5" t="str">
        <f t="shared" si="17"/>
        <v/>
      </c>
      <c r="C314" s="5" t="str">
        <f t="shared" si="18"/>
        <v/>
      </c>
      <c r="D314" s="5" t="str">
        <f>IF(A314="","",Tabla5[[#This Row],[Balance Inicial]]+Tabla5[[#This Row],[Aportación Periódica]])</f>
        <v/>
      </c>
      <c r="E314" s="5" t="str">
        <f>IF(A314="","",($B$11/$B$13)*Tabla5[[#This Row],[Acumulado]])</f>
        <v/>
      </c>
      <c r="F314" s="5" t="str">
        <f>IF(A314="","",Tabla5[[#This Row],[Acumulado]]+Tabla5[[#This Row],[Intereses]])</f>
        <v/>
      </c>
      <c r="G314" s="5" t="str">
        <f>IF(A314="","",G313+Tabla5[[#This Row],[Aportación Periódica]])</f>
        <v/>
      </c>
    </row>
    <row r="315" spans="1:7" x14ac:dyDescent="0.25">
      <c r="A315" s="2" t="str">
        <f t="shared" si="16"/>
        <v/>
      </c>
      <c r="B315" s="5" t="str">
        <f t="shared" si="17"/>
        <v/>
      </c>
      <c r="C315" s="5" t="str">
        <f t="shared" si="18"/>
        <v/>
      </c>
      <c r="D315" s="5" t="str">
        <f>IF(A315="","",Tabla5[[#This Row],[Balance Inicial]]+Tabla5[[#This Row],[Aportación Periódica]])</f>
        <v/>
      </c>
      <c r="E315" s="5" t="str">
        <f>IF(A315="","",($B$11/$B$13)*Tabla5[[#This Row],[Acumulado]])</f>
        <v/>
      </c>
      <c r="F315" s="5" t="str">
        <f>IF(A315="","",Tabla5[[#This Row],[Acumulado]]+Tabla5[[#This Row],[Intereses]])</f>
        <v/>
      </c>
      <c r="G315" s="5" t="str">
        <f>IF(A315="","",G314+Tabla5[[#This Row],[Aportación Periódica]])</f>
        <v/>
      </c>
    </row>
    <row r="316" spans="1:7" x14ac:dyDescent="0.25">
      <c r="A316" s="2" t="str">
        <f t="shared" si="16"/>
        <v/>
      </c>
      <c r="B316" s="5" t="str">
        <f t="shared" si="17"/>
        <v/>
      </c>
      <c r="C316" s="5" t="str">
        <f t="shared" si="18"/>
        <v/>
      </c>
      <c r="D316" s="5" t="str">
        <f>IF(A316="","",Tabla5[[#This Row],[Balance Inicial]]+Tabla5[[#This Row],[Aportación Periódica]])</f>
        <v/>
      </c>
      <c r="E316" s="5" t="str">
        <f>IF(A316="","",($B$11/$B$13)*Tabla5[[#This Row],[Acumulado]])</f>
        <v/>
      </c>
      <c r="F316" s="5" t="str">
        <f>IF(A316="","",Tabla5[[#This Row],[Acumulado]]+Tabla5[[#This Row],[Intereses]])</f>
        <v/>
      </c>
      <c r="G316" s="5" t="str">
        <f>IF(A316="","",G315+Tabla5[[#This Row],[Aportación Periódica]])</f>
        <v/>
      </c>
    </row>
    <row r="317" spans="1:7" x14ac:dyDescent="0.25">
      <c r="A317" s="2" t="str">
        <f t="shared" si="16"/>
        <v/>
      </c>
      <c r="B317" s="5" t="str">
        <f t="shared" si="17"/>
        <v/>
      </c>
      <c r="C317" s="5" t="str">
        <f t="shared" si="18"/>
        <v/>
      </c>
      <c r="D317" s="5" t="str">
        <f>IF(A317="","",Tabla5[[#This Row],[Balance Inicial]]+Tabla5[[#This Row],[Aportación Periódica]])</f>
        <v/>
      </c>
      <c r="E317" s="5" t="str">
        <f>IF(A317="","",($B$11/$B$13)*Tabla5[[#This Row],[Acumulado]])</f>
        <v/>
      </c>
      <c r="F317" s="5" t="str">
        <f>IF(A317="","",Tabla5[[#This Row],[Acumulado]]+Tabla5[[#This Row],[Intereses]])</f>
        <v/>
      </c>
      <c r="G317" s="5" t="str">
        <f>IF(A317="","",G316+Tabla5[[#This Row],[Aportación Periódica]])</f>
        <v/>
      </c>
    </row>
    <row r="318" spans="1:7" x14ac:dyDescent="0.25">
      <c r="A318" s="2" t="str">
        <f t="shared" si="16"/>
        <v/>
      </c>
      <c r="B318" s="5" t="str">
        <f t="shared" si="17"/>
        <v/>
      </c>
      <c r="C318" s="5" t="str">
        <f t="shared" si="18"/>
        <v/>
      </c>
      <c r="D318" s="5" t="str">
        <f>IF(A318="","",Tabla5[[#This Row],[Balance Inicial]]+Tabla5[[#This Row],[Aportación Periódica]])</f>
        <v/>
      </c>
      <c r="E318" s="5" t="str">
        <f>IF(A318="","",($B$11/$B$13)*Tabla5[[#This Row],[Acumulado]])</f>
        <v/>
      </c>
      <c r="F318" s="5" t="str">
        <f>IF(A318="","",Tabla5[[#This Row],[Acumulado]]+Tabla5[[#This Row],[Intereses]])</f>
        <v/>
      </c>
      <c r="G318" s="5" t="str">
        <f>IF(A318="","",G317+Tabla5[[#This Row],[Aportación Periódica]])</f>
        <v/>
      </c>
    </row>
    <row r="319" spans="1:7" x14ac:dyDescent="0.25">
      <c r="A319" s="2" t="str">
        <f t="shared" si="16"/>
        <v/>
      </c>
      <c r="B319" s="5" t="str">
        <f t="shared" si="17"/>
        <v/>
      </c>
      <c r="C319" s="5" t="str">
        <f t="shared" si="18"/>
        <v/>
      </c>
      <c r="D319" s="5" t="str">
        <f>IF(A319="","",Tabla5[[#This Row],[Balance Inicial]]+Tabla5[[#This Row],[Aportación Periódica]])</f>
        <v/>
      </c>
      <c r="E319" s="5" t="str">
        <f>IF(A319="","",($B$11/$B$13)*Tabla5[[#This Row],[Acumulado]])</f>
        <v/>
      </c>
      <c r="F319" s="5" t="str">
        <f>IF(A319="","",Tabla5[[#This Row],[Acumulado]]+Tabla5[[#This Row],[Intereses]])</f>
        <v/>
      </c>
      <c r="G319" s="5" t="str">
        <f>IF(A319="","",G318+Tabla5[[#This Row],[Aportación Periódica]])</f>
        <v/>
      </c>
    </row>
    <row r="320" spans="1:7" x14ac:dyDescent="0.25">
      <c r="A320" s="2" t="str">
        <f t="shared" si="16"/>
        <v/>
      </c>
      <c r="B320" s="5" t="str">
        <f t="shared" si="17"/>
        <v/>
      </c>
      <c r="C320" s="5" t="str">
        <f t="shared" si="18"/>
        <v/>
      </c>
      <c r="D320" s="5" t="str">
        <f>IF(A320="","",Tabla5[[#This Row],[Balance Inicial]]+Tabla5[[#This Row],[Aportación Periódica]])</f>
        <v/>
      </c>
      <c r="E320" s="5" t="str">
        <f>IF(A320="","",($B$11/$B$13)*Tabla5[[#This Row],[Acumulado]])</f>
        <v/>
      </c>
      <c r="F320" s="5" t="str">
        <f>IF(A320="","",Tabla5[[#This Row],[Acumulado]]+Tabla5[[#This Row],[Intereses]])</f>
        <v/>
      </c>
      <c r="G320" s="5" t="str">
        <f>IF(A320="","",G319+Tabla5[[#This Row],[Aportación Periódica]])</f>
        <v/>
      </c>
    </row>
    <row r="321" spans="1:7" x14ac:dyDescent="0.25">
      <c r="A321" s="2" t="str">
        <f t="shared" si="16"/>
        <v/>
      </c>
      <c r="B321" s="5" t="str">
        <f t="shared" si="17"/>
        <v/>
      </c>
      <c r="C321" s="5" t="str">
        <f t="shared" si="18"/>
        <v/>
      </c>
      <c r="D321" s="5" t="str">
        <f>IF(A321="","",Tabla5[[#This Row],[Balance Inicial]]+Tabla5[[#This Row],[Aportación Periódica]])</f>
        <v/>
      </c>
      <c r="E321" s="5" t="str">
        <f>IF(A321="","",($B$11/$B$13)*Tabla5[[#This Row],[Acumulado]])</f>
        <v/>
      </c>
      <c r="F321" s="5" t="str">
        <f>IF(A321="","",Tabla5[[#This Row],[Acumulado]]+Tabla5[[#This Row],[Intereses]])</f>
        <v/>
      </c>
      <c r="G321" s="5" t="str">
        <f>IF(A321="","",G320+Tabla5[[#This Row],[Aportación Periódica]])</f>
        <v/>
      </c>
    </row>
    <row r="322" spans="1:7" x14ac:dyDescent="0.25">
      <c r="A322" s="2" t="str">
        <f t="shared" si="16"/>
        <v/>
      </c>
      <c r="B322" s="5" t="str">
        <f t="shared" si="17"/>
        <v/>
      </c>
      <c r="C322" s="5" t="str">
        <f t="shared" si="18"/>
        <v/>
      </c>
      <c r="D322" s="5" t="str">
        <f>IF(A322="","",Tabla5[[#This Row],[Balance Inicial]]+Tabla5[[#This Row],[Aportación Periódica]])</f>
        <v/>
      </c>
      <c r="E322" s="5" t="str">
        <f>IF(A322="","",($B$11/$B$13)*Tabla5[[#This Row],[Acumulado]])</f>
        <v/>
      </c>
      <c r="F322" s="5" t="str">
        <f>IF(A322="","",Tabla5[[#This Row],[Acumulado]]+Tabla5[[#This Row],[Intereses]])</f>
        <v/>
      </c>
      <c r="G322" s="5" t="str">
        <f>IF(A322="","",G321+Tabla5[[#This Row],[Aportación Periódica]])</f>
        <v/>
      </c>
    </row>
    <row r="323" spans="1:7" x14ac:dyDescent="0.25">
      <c r="A323" s="2" t="str">
        <f t="shared" si="16"/>
        <v/>
      </c>
      <c r="B323" s="5" t="str">
        <f t="shared" si="17"/>
        <v/>
      </c>
      <c r="C323" s="5" t="str">
        <f t="shared" si="18"/>
        <v/>
      </c>
      <c r="D323" s="5" t="str">
        <f>IF(A323="","",Tabla5[[#This Row],[Balance Inicial]]+Tabla5[[#This Row],[Aportación Periódica]])</f>
        <v/>
      </c>
      <c r="E323" s="5" t="str">
        <f>IF(A323="","",($B$11/$B$13)*Tabla5[[#This Row],[Acumulado]])</f>
        <v/>
      </c>
      <c r="F323" s="5" t="str">
        <f>IF(A323="","",Tabla5[[#This Row],[Acumulado]]+Tabla5[[#This Row],[Intereses]])</f>
        <v/>
      </c>
      <c r="G323" s="5" t="str">
        <f>IF(A323="","",G322+Tabla5[[#This Row],[Aportación Periódica]])</f>
        <v/>
      </c>
    </row>
    <row r="324" spans="1:7" x14ac:dyDescent="0.25">
      <c r="A324" s="2" t="str">
        <f t="shared" si="16"/>
        <v/>
      </c>
      <c r="B324" s="5" t="str">
        <f t="shared" si="17"/>
        <v/>
      </c>
      <c r="C324" s="5" t="str">
        <f t="shared" si="18"/>
        <v/>
      </c>
      <c r="D324" s="5" t="str">
        <f>IF(A324="","",Tabla5[[#This Row],[Balance Inicial]]+Tabla5[[#This Row],[Aportación Periódica]])</f>
        <v/>
      </c>
      <c r="E324" s="5" t="str">
        <f>IF(A324="","",($B$11/$B$13)*Tabla5[[#This Row],[Acumulado]])</f>
        <v/>
      </c>
      <c r="F324" s="5" t="str">
        <f>IF(A324="","",Tabla5[[#This Row],[Acumulado]]+Tabla5[[#This Row],[Intereses]])</f>
        <v/>
      </c>
      <c r="G324" s="5" t="str">
        <f>IF(A324="","",G323+Tabla5[[#This Row],[Aportación Periódica]])</f>
        <v/>
      </c>
    </row>
    <row r="325" spans="1:7" x14ac:dyDescent="0.25">
      <c r="A325" s="2" t="str">
        <f t="shared" si="16"/>
        <v/>
      </c>
      <c r="B325" s="5" t="str">
        <f t="shared" si="17"/>
        <v/>
      </c>
      <c r="C325" s="5" t="str">
        <f t="shared" si="18"/>
        <v/>
      </c>
      <c r="D325" s="5" t="str">
        <f>IF(A325="","",Tabla5[[#This Row],[Balance Inicial]]+Tabla5[[#This Row],[Aportación Periódica]])</f>
        <v/>
      </c>
      <c r="E325" s="5" t="str">
        <f>IF(A325="","",($B$11/$B$13)*Tabla5[[#This Row],[Acumulado]])</f>
        <v/>
      </c>
      <c r="F325" s="5" t="str">
        <f>IF(A325="","",Tabla5[[#This Row],[Acumulado]]+Tabla5[[#This Row],[Intereses]])</f>
        <v/>
      </c>
      <c r="G325" s="5" t="str">
        <f>IF(A325="","",G324+Tabla5[[#This Row],[Aportación Periódica]])</f>
        <v/>
      </c>
    </row>
    <row r="326" spans="1:7" x14ac:dyDescent="0.25">
      <c r="A326" s="2" t="str">
        <f t="shared" si="16"/>
        <v/>
      </c>
      <c r="B326" s="5" t="str">
        <f t="shared" si="17"/>
        <v/>
      </c>
      <c r="C326" s="5" t="str">
        <f t="shared" si="18"/>
        <v/>
      </c>
      <c r="D326" s="5" t="str">
        <f>IF(A326="","",Tabla5[[#This Row],[Balance Inicial]]+Tabla5[[#This Row],[Aportación Periódica]])</f>
        <v/>
      </c>
      <c r="E326" s="5" t="str">
        <f>IF(A326="","",($B$11/$B$13)*Tabla5[[#This Row],[Acumulado]])</f>
        <v/>
      </c>
      <c r="F326" s="5" t="str">
        <f>IF(A326="","",Tabla5[[#This Row],[Acumulado]]+Tabla5[[#This Row],[Intereses]])</f>
        <v/>
      </c>
      <c r="G326" s="5" t="str">
        <f>IF(A326="","",G325+Tabla5[[#This Row],[Aportación Periódica]])</f>
        <v/>
      </c>
    </row>
    <row r="327" spans="1:7" x14ac:dyDescent="0.25">
      <c r="A327" s="2" t="str">
        <f t="shared" si="16"/>
        <v/>
      </c>
      <c r="B327" s="5" t="str">
        <f t="shared" si="17"/>
        <v/>
      </c>
      <c r="C327" s="5" t="str">
        <f t="shared" si="18"/>
        <v/>
      </c>
      <c r="D327" s="5" t="str">
        <f>IF(A327="","",Tabla5[[#This Row],[Balance Inicial]]+Tabla5[[#This Row],[Aportación Periódica]])</f>
        <v/>
      </c>
      <c r="E327" s="5" t="str">
        <f>IF(A327="","",($B$11/$B$13)*Tabla5[[#This Row],[Acumulado]])</f>
        <v/>
      </c>
      <c r="F327" s="5" t="str">
        <f>IF(A327="","",Tabla5[[#This Row],[Acumulado]]+Tabla5[[#This Row],[Intereses]])</f>
        <v/>
      </c>
      <c r="G327" s="5" t="str">
        <f>IF(A327="","",G326+Tabla5[[#This Row],[Aportación Periódica]])</f>
        <v/>
      </c>
    </row>
    <row r="328" spans="1:7" x14ac:dyDescent="0.25">
      <c r="A328" s="2" t="str">
        <f t="shared" si="16"/>
        <v/>
      </c>
      <c r="B328" s="5" t="str">
        <f t="shared" si="17"/>
        <v/>
      </c>
      <c r="C328" s="5" t="str">
        <f t="shared" si="18"/>
        <v/>
      </c>
      <c r="D328" s="5" t="str">
        <f>IF(A328="","",Tabla5[[#This Row],[Balance Inicial]]+Tabla5[[#This Row],[Aportación Periódica]])</f>
        <v/>
      </c>
      <c r="E328" s="5" t="str">
        <f>IF(A328="","",($B$11/$B$13)*Tabla5[[#This Row],[Acumulado]])</f>
        <v/>
      </c>
      <c r="F328" s="5" t="str">
        <f>IF(A328="","",Tabla5[[#This Row],[Acumulado]]+Tabla5[[#This Row],[Intereses]])</f>
        <v/>
      </c>
      <c r="G328" s="5" t="str">
        <f>IF(A328="","",G327+Tabla5[[#This Row],[Aportación Periódica]])</f>
        <v/>
      </c>
    </row>
    <row r="329" spans="1:7" x14ac:dyDescent="0.25">
      <c r="A329" s="2" t="str">
        <f t="shared" si="16"/>
        <v/>
      </c>
      <c r="B329" s="5" t="str">
        <f t="shared" si="17"/>
        <v/>
      </c>
      <c r="C329" s="5" t="str">
        <f t="shared" si="18"/>
        <v/>
      </c>
      <c r="D329" s="5" t="str">
        <f>IF(A329="","",Tabla5[[#This Row],[Balance Inicial]]+Tabla5[[#This Row],[Aportación Periódica]])</f>
        <v/>
      </c>
      <c r="E329" s="5" t="str">
        <f>IF(A329="","",($B$11/$B$13)*Tabla5[[#This Row],[Acumulado]])</f>
        <v/>
      </c>
      <c r="F329" s="5" t="str">
        <f>IF(A329="","",Tabla5[[#This Row],[Acumulado]]+Tabla5[[#This Row],[Intereses]])</f>
        <v/>
      </c>
      <c r="G329" s="5" t="str">
        <f>IF(A329="","",G328+Tabla5[[#This Row],[Aportación Periódica]])</f>
        <v/>
      </c>
    </row>
    <row r="330" spans="1:7" x14ac:dyDescent="0.25">
      <c r="A330" s="2" t="str">
        <f t="shared" si="16"/>
        <v/>
      </c>
      <c r="B330" s="5" t="str">
        <f t="shared" si="17"/>
        <v/>
      </c>
      <c r="C330" s="5" t="str">
        <f t="shared" si="18"/>
        <v/>
      </c>
      <c r="D330" s="5" t="str">
        <f>IF(A330="","",Tabla5[[#This Row],[Balance Inicial]]+Tabla5[[#This Row],[Aportación Periódica]])</f>
        <v/>
      </c>
      <c r="E330" s="5" t="str">
        <f>IF(A330="","",($B$11/$B$13)*Tabla5[[#This Row],[Acumulado]])</f>
        <v/>
      </c>
      <c r="F330" s="5" t="str">
        <f>IF(A330="","",Tabla5[[#This Row],[Acumulado]]+Tabla5[[#This Row],[Intereses]])</f>
        <v/>
      </c>
      <c r="G330" s="5" t="str">
        <f>IF(A330="","",G329+Tabla5[[#This Row],[Aportación Periódica]])</f>
        <v/>
      </c>
    </row>
    <row r="331" spans="1:7" x14ac:dyDescent="0.25">
      <c r="A331" s="2" t="str">
        <f t="shared" si="16"/>
        <v/>
      </c>
      <c r="B331" s="5" t="str">
        <f t="shared" si="17"/>
        <v/>
      </c>
      <c r="C331" s="5" t="str">
        <f t="shared" si="18"/>
        <v/>
      </c>
      <c r="D331" s="5" t="str">
        <f>IF(A331="","",Tabla5[[#This Row],[Balance Inicial]]+Tabla5[[#This Row],[Aportación Periódica]])</f>
        <v/>
      </c>
      <c r="E331" s="5" t="str">
        <f>IF(A331="","",($B$11/$B$13)*Tabla5[[#This Row],[Acumulado]])</f>
        <v/>
      </c>
      <c r="F331" s="5" t="str">
        <f>IF(A331="","",Tabla5[[#This Row],[Acumulado]]+Tabla5[[#This Row],[Intereses]])</f>
        <v/>
      </c>
      <c r="G331" s="5" t="str">
        <f>IF(A331="","",G330+Tabla5[[#This Row],[Aportación Periódica]])</f>
        <v/>
      </c>
    </row>
    <row r="332" spans="1:7" x14ac:dyDescent="0.25">
      <c r="A332" s="2" t="str">
        <f t="shared" si="16"/>
        <v/>
      </c>
      <c r="B332" s="5" t="str">
        <f t="shared" si="17"/>
        <v/>
      </c>
      <c r="C332" s="5" t="str">
        <f t="shared" si="18"/>
        <v/>
      </c>
      <c r="D332" s="5" t="str">
        <f>IF(A332="","",Tabla5[[#This Row],[Balance Inicial]]+Tabla5[[#This Row],[Aportación Periódica]])</f>
        <v/>
      </c>
      <c r="E332" s="5" t="str">
        <f>IF(A332="","",($B$11/$B$13)*Tabla5[[#This Row],[Acumulado]])</f>
        <v/>
      </c>
      <c r="F332" s="5" t="str">
        <f>IF(A332="","",Tabla5[[#This Row],[Acumulado]]+Tabla5[[#This Row],[Intereses]])</f>
        <v/>
      </c>
      <c r="G332" s="5" t="str">
        <f>IF(A332="","",G331+Tabla5[[#This Row],[Aportación Periódica]])</f>
        <v/>
      </c>
    </row>
    <row r="333" spans="1:7" x14ac:dyDescent="0.25">
      <c r="A333" s="2" t="str">
        <f t="shared" si="16"/>
        <v/>
      </c>
      <c r="B333" s="5" t="str">
        <f t="shared" si="17"/>
        <v/>
      </c>
      <c r="C333" s="5" t="str">
        <f t="shared" si="18"/>
        <v/>
      </c>
      <c r="D333" s="5" t="str">
        <f>IF(A333="","",Tabla5[[#This Row],[Balance Inicial]]+Tabla5[[#This Row],[Aportación Periódica]])</f>
        <v/>
      </c>
      <c r="E333" s="5" t="str">
        <f>IF(A333="","",($B$11/$B$13)*Tabla5[[#This Row],[Acumulado]])</f>
        <v/>
      </c>
      <c r="F333" s="5" t="str">
        <f>IF(A333="","",Tabla5[[#This Row],[Acumulado]]+Tabla5[[#This Row],[Intereses]])</f>
        <v/>
      </c>
      <c r="G333" s="5" t="str">
        <f>IF(A333="","",G332+Tabla5[[#This Row],[Aportación Periódica]])</f>
        <v/>
      </c>
    </row>
    <row r="334" spans="1:7" x14ac:dyDescent="0.25">
      <c r="A334" s="2" t="str">
        <f t="shared" si="16"/>
        <v/>
      </c>
      <c r="B334" s="5" t="str">
        <f t="shared" si="17"/>
        <v/>
      </c>
      <c r="C334" s="5" t="str">
        <f t="shared" si="18"/>
        <v/>
      </c>
      <c r="D334" s="5" t="str">
        <f>IF(A334="","",Tabla5[[#This Row],[Balance Inicial]]+Tabla5[[#This Row],[Aportación Periódica]])</f>
        <v/>
      </c>
      <c r="E334" s="5" t="str">
        <f>IF(A334="","",($B$11/$B$13)*Tabla5[[#This Row],[Acumulado]])</f>
        <v/>
      </c>
      <c r="F334" s="5" t="str">
        <f>IF(A334="","",Tabla5[[#This Row],[Acumulado]]+Tabla5[[#This Row],[Intereses]])</f>
        <v/>
      </c>
      <c r="G334" s="5" t="str">
        <f>IF(A334="","",G333+Tabla5[[#This Row],[Aportación Periódica]])</f>
        <v/>
      </c>
    </row>
    <row r="335" spans="1:7" x14ac:dyDescent="0.25">
      <c r="A335" s="2" t="str">
        <f t="shared" si="16"/>
        <v/>
      </c>
      <c r="B335" s="5" t="str">
        <f t="shared" si="17"/>
        <v/>
      </c>
      <c r="C335" s="5" t="str">
        <f t="shared" si="18"/>
        <v/>
      </c>
      <c r="D335" s="5" t="str">
        <f>IF(A335="","",Tabla5[[#This Row],[Balance Inicial]]+Tabla5[[#This Row],[Aportación Periódica]])</f>
        <v/>
      </c>
      <c r="E335" s="5" t="str">
        <f>IF(A335="","",($B$11/$B$13)*Tabla5[[#This Row],[Acumulado]])</f>
        <v/>
      </c>
      <c r="F335" s="5" t="str">
        <f>IF(A335="","",Tabla5[[#This Row],[Acumulado]]+Tabla5[[#This Row],[Intereses]])</f>
        <v/>
      </c>
      <c r="G335" s="5" t="str">
        <f>IF(A335="","",G334+Tabla5[[#This Row],[Aportación Periódica]])</f>
        <v/>
      </c>
    </row>
    <row r="336" spans="1:7" x14ac:dyDescent="0.25">
      <c r="A336" s="2" t="str">
        <f t="shared" si="16"/>
        <v/>
      </c>
      <c r="B336" s="5" t="str">
        <f t="shared" si="17"/>
        <v/>
      </c>
      <c r="C336" s="5" t="str">
        <f t="shared" si="18"/>
        <v/>
      </c>
      <c r="D336" s="5" t="str">
        <f>IF(A336="","",Tabla5[[#This Row],[Balance Inicial]]+Tabla5[[#This Row],[Aportación Periódica]])</f>
        <v/>
      </c>
      <c r="E336" s="5" t="str">
        <f>IF(A336="","",($B$11/$B$13)*Tabla5[[#This Row],[Acumulado]])</f>
        <v/>
      </c>
      <c r="F336" s="5" t="str">
        <f>IF(A336="","",Tabla5[[#This Row],[Acumulado]]+Tabla5[[#This Row],[Intereses]])</f>
        <v/>
      </c>
      <c r="G336" s="5" t="str">
        <f>IF(A336="","",G335+Tabla5[[#This Row],[Aportación Periódica]])</f>
        <v/>
      </c>
    </row>
    <row r="337" spans="1:7" x14ac:dyDescent="0.25">
      <c r="A337" s="2" t="str">
        <f t="shared" si="16"/>
        <v/>
      </c>
      <c r="B337" s="5" t="str">
        <f t="shared" si="17"/>
        <v/>
      </c>
      <c r="C337" s="5" t="str">
        <f t="shared" si="18"/>
        <v/>
      </c>
      <c r="D337" s="5" t="str">
        <f>IF(A337="","",Tabla5[[#This Row],[Balance Inicial]]+Tabla5[[#This Row],[Aportación Periódica]])</f>
        <v/>
      </c>
      <c r="E337" s="5" t="str">
        <f>IF(A337="","",($B$11/$B$13)*Tabla5[[#This Row],[Acumulado]])</f>
        <v/>
      </c>
      <c r="F337" s="5" t="str">
        <f>IF(A337="","",Tabla5[[#This Row],[Acumulado]]+Tabla5[[#This Row],[Intereses]])</f>
        <v/>
      </c>
      <c r="G337" s="5" t="str">
        <f>IF(A337="","",G336+Tabla5[[#This Row],[Aportación Periódica]])</f>
        <v/>
      </c>
    </row>
    <row r="338" spans="1:7" x14ac:dyDescent="0.25">
      <c r="A338" s="2" t="str">
        <f t="shared" si="16"/>
        <v/>
      </c>
      <c r="B338" s="5" t="str">
        <f t="shared" si="17"/>
        <v/>
      </c>
      <c r="C338" s="5" t="str">
        <f t="shared" si="18"/>
        <v/>
      </c>
      <c r="D338" s="5" t="str">
        <f>IF(A338="","",Tabla5[[#This Row],[Balance Inicial]]+Tabla5[[#This Row],[Aportación Periódica]])</f>
        <v/>
      </c>
      <c r="E338" s="5" t="str">
        <f>IF(A338="","",($B$11/$B$13)*Tabla5[[#This Row],[Acumulado]])</f>
        <v/>
      </c>
      <c r="F338" s="5" t="str">
        <f>IF(A338="","",Tabla5[[#This Row],[Acumulado]]+Tabla5[[#This Row],[Intereses]])</f>
        <v/>
      </c>
      <c r="G338" s="5" t="str">
        <f>IF(A338="","",G337+Tabla5[[#This Row],[Aportación Periódica]])</f>
        <v/>
      </c>
    </row>
    <row r="339" spans="1:7" x14ac:dyDescent="0.25">
      <c r="A339" s="2" t="str">
        <f t="shared" si="16"/>
        <v/>
      </c>
      <c r="B339" s="5" t="str">
        <f t="shared" si="17"/>
        <v/>
      </c>
      <c r="C339" s="5" t="str">
        <f t="shared" si="18"/>
        <v/>
      </c>
      <c r="D339" s="5" t="str">
        <f>IF(A339="","",Tabla5[[#This Row],[Balance Inicial]]+Tabla5[[#This Row],[Aportación Periódica]])</f>
        <v/>
      </c>
      <c r="E339" s="5" t="str">
        <f>IF(A339="","",($B$11/$B$13)*Tabla5[[#This Row],[Acumulado]])</f>
        <v/>
      </c>
      <c r="F339" s="5" t="str">
        <f>IF(A339="","",Tabla5[[#This Row],[Acumulado]]+Tabla5[[#This Row],[Intereses]])</f>
        <v/>
      </c>
      <c r="G339" s="5" t="str">
        <f>IF(A339="","",G338+Tabla5[[#This Row],[Aportación Periódica]])</f>
        <v/>
      </c>
    </row>
    <row r="340" spans="1:7" x14ac:dyDescent="0.25">
      <c r="A340" s="2" t="str">
        <f t="shared" ref="A340:A403" si="19">IF(A339&lt;$B$12*$B$13,A339+1,"")</f>
        <v/>
      </c>
      <c r="B340" s="5" t="str">
        <f t="shared" si="17"/>
        <v/>
      </c>
      <c r="C340" s="5" t="str">
        <f t="shared" si="18"/>
        <v/>
      </c>
      <c r="D340" s="5" t="str">
        <f>IF(A340="","",Tabla5[[#This Row],[Balance Inicial]]+Tabla5[[#This Row],[Aportación Periódica]])</f>
        <v/>
      </c>
      <c r="E340" s="5" t="str">
        <f>IF(A340="","",($B$11/$B$13)*Tabla5[[#This Row],[Acumulado]])</f>
        <v/>
      </c>
      <c r="F340" s="5" t="str">
        <f>IF(A340="","",Tabla5[[#This Row],[Acumulado]]+Tabla5[[#This Row],[Intereses]])</f>
        <v/>
      </c>
      <c r="G340" s="5" t="str">
        <f>IF(A340="","",G339+Tabla5[[#This Row],[Aportación Periódica]])</f>
        <v/>
      </c>
    </row>
    <row r="341" spans="1:7" x14ac:dyDescent="0.25">
      <c r="A341" s="2" t="str">
        <f t="shared" si="19"/>
        <v/>
      </c>
      <c r="B341" s="5" t="str">
        <f t="shared" ref="B341:B404" si="20">IF(A341="","",F340)</f>
        <v/>
      </c>
      <c r="C341" s="5" t="str">
        <f t="shared" ref="C341:C404" si="21">IF(A341="","",$B$10)</f>
        <v/>
      </c>
      <c r="D341" s="5" t="str">
        <f>IF(A341="","",Tabla5[[#This Row],[Balance Inicial]]+Tabla5[[#This Row],[Aportación Periódica]])</f>
        <v/>
      </c>
      <c r="E341" s="5" t="str">
        <f>IF(A341="","",($B$11/$B$13)*Tabla5[[#This Row],[Acumulado]])</f>
        <v/>
      </c>
      <c r="F341" s="5" t="str">
        <f>IF(A341="","",Tabla5[[#This Row],[Acumulado]]+Tabla5[[#This Row],[Intereses]])</f>
        <v/>
      </c>
      <c r="G341" s="5" t="str">
        <f>IF(A341="","",G340+Tabla5[[#This Row],[Aportación Periódica]])</f>
        <v/>
      </c>
    </row>
    <row r="342" spans="1:7" x14ac:dyDescent="0.25">
      <c r="A342" s="2" t="str">
        <f t="shared" si="19"/>
        <v/>
      </c>
      <c r="B342" s="5" t="str">
        <f t="shared" si="20"/>
        <v/>
      </c>
      <c r="C342" s="5" t="str">
        <f t="shared" si="21"/>
        <v/>
      </c>
      <c r="D342" s="5" t="str">
        <f>IF(A342="","",Tabla5[[#This Row],[Balance Inicial]]+Tabla5[[#This Row],[Aportación Periódica]])</f>
        <v/>
      </c>
      <c r="E342" s="5" t="str">
        <f>IF(A342="","",($B$11/$B$13)*Tabla5[[#This Row],[Acumulado]])</f>
        <v/>
      </c>
      <c r="F342" s="5" t="str">
        <f>IF(A342="","",Tabla5[[#This Row],[Acumulado]]+Tabla5[[#This Row],[Intereses]])</f>
        <v/>
      </c>
      <c r="G342" s="5" t="str">
        <f>IF(A342="","",G341+Tabla5[[#This Row],[Aportación Periódica]])</f>
        <v/>
      </c>
    </row>
    <row r="343" spans="1:7" x14ac:dyDescent="0.25">
      <c r="A343" s="2" t="str">
        <f t="shared" si="19"/>
        <v/>
      </c>
      <c r="B343" s="5" t="str">
        <f t="shared" si="20"/>
        <v/>
      </c>
      <c r="C343" s="5" t="str">
        <f t="shared" si="21"/>
        <v/>
      </c>
      <c r="D343" s="5" t="str">
        <f>IF(A343="","",Tabla5[[#This Row],[Balance Inicial]]+Tabla5[[#This Row],[Aportación Periódica]])</f>
        <v/>
      </c>
      <c r="E343" s="5" t="str">
        <f>IF(A343="","",($B$11/$B$13)*Tabla5[[#This Row],[Acumulado]])</f>
        <v/>
      </c>
      <c r="F343" s="5" t="str">
        <f>IF(A343="","",Tabla5[[#This Row],[Acumulado]]+Tabla5[[#This Row],[Intereses]])</f>
        <v/>
      </c>
      <c r="G343" s="5" t="str">
        <f>IF(A343="","",G342+Tabla5[[#This Row],[Aportación Periódica]])</f>
        <v/>
      </c>
    </row>
    <row r="344" spans="1:7" x14ac:dyDescent="0.25">
      <c r="A344" s="2" t="str">
        <f t="shared" si="19"/>
        <v/>
      </c>
      <c r="B344" s="5" t="str">
        <f t="shared" si="20"/>
        <v/>
      </c>
      <c r="C344" s="5" t="str">
        <f t="shared" si="21"/>
        <v/>
      </c>
      <c r="D344" s="5" t="str">
        <f>IF(A344="","",Tabla5[[#This Row],[Balance Inicial]]+Tabla5[[#This Row],[Aportación Periódica]])</f>
        <v/>
      </c>
      <c r="E344" s="5" t="str">
        <f>IF(A344="","",($B$11/$B$13)*Tabla5[[#This Row],[Acumulado]])</f>
        <v/>
      </c>
      <c r="F344" s="5" t="str">
        <f>IF(A344="","",Tabla5[[#This Row],[Acumulado]]+Tabla5[[#This Row],[Intereses]])</f>
        <v/>
      </c>
      <c r="G344" s="5" t="str">
        <f>IF(A344="","",G343+Tabla5[[#This Row],[Aportación Periódica]])</f>
        <v/>
      </c>
    </row>
    <row r="345" spans="1:7" x14ac:dyDescent="0.25">
      <c r="A345" s="2" t="str">
        <f t="shared" si="19"/>
        <v/>
      </c>
      <c r="B345" s="5" t="str">
        <f t="shared" si="20"/>
        <v/>
      </c>
      <c r="C345" s="5" t="str">
        <f t="shared" si="21"/>
        <v/>
      </c>
      <c r="D345" s="5" t="str">
        <f>IF(A345="","",Tabla5[[#This Row],[Balance Inicial]]+Tabla5[[#This Row],[Aportación Periódica]])</f>
        <v/>
      </c>
      <c r="E345" s="5" t="str">
        <f>IF(A345="","",($B$11/$B$13)*Tabla5[[#This Row],[Acumulado]])</f>
        <v/>
      </c>
      <c r="F345" s="5" t="str">
        <f>IF(A345="","",Tabla5[[#This Row],[Acumulado]]+Tabla5[[#This Row],[Intereses]])</f>
        <v/>
      </c>
      <c r="G345" s="5" t="str">
        <f>IF(A345="","",G344+Tabla5[[#This Row],[Aportación Periódica]])</f>
        <v/>
      </c>
    </row>
    <row r="346" spans="1:7" x14ac:dyDescent="0.25">
      <c r="A346" s="2" t="str">
        <f t="shared" si="19"/>
        <v/>
      </c>
      <c r="B346" s="5" t="str">
        <f t="shared" si="20"/>
        <v/>
      </c>
      <c r="C346" s="5" t="str">
        <f t="shared" si="21"/>
        <v/>
      </c>
      <c r="D346" s="5" t="str">
        <f>IF(A346="","",Tabla5[[#This Row],[Balance Inicial]]+Tabla5[[#This Row],[Aportación Periódica]])</f>
        <v/>
      </c>
      <c r="E346" s="5" t="str">
        <f>IF(A346="","",($B$11/$B$13)*Tabla5[[#This Row],[Acumulado]])</f>
        <v/>
      </c>
      <c r="F346" s="5" t="str">
        <f>IF(A346="","",Tabla5[[#This Row],[Acumulado]]+Tabla5[[#This Row],[Intereses]])</f>
        <v/>
      </c>
      <c r="G346" s="5" t="str">
        <f>IF(A346="","",G345+Tabla5[[#This Row],[Aportación Periódica]])</f>
        <v/>
      </c>
    </row>
    <row r="347" spans="1:7" x14ac:dyDescent="0.25">
      <c r="A347" s="2" t="str">
        <f t="shared" si="19"/>
        <v/>
      </c>
      <c r="B347" s="5" t="str">
        <f t="shared" si="20"/>
        <v/>
      </c>
      <c r="C347" s="5" t="str">
        <f t="shared" si="21"/>
        <v/>
      </c>
      <c r="D347" s="5" t="str">
        <f>IF(A347="","",Tabla5[[#This Row],[Balance Inicial]]+Tabla5[[#This Row],[Aportación Periódica]])</f>
        <v/>
      </c>
      <c r="E347" s="5" t="str">
        <f>IF(A347="","",($B$11/$B$13)*Tabla5[[#This Row],[Acumulado]])</f>
        <v/>
      </c>
      <c r="F347" s="5" t="str">
        <f>IF(A347="","",Tabla5[[#This Row],[Acumulado]]+Tabla5[[#This Row],[Intereses]])</f>
        <v/>
      </c>
      <c r="G347" s="5" t="str">
        <f>IF(A347="","",G346+Tabla5[[#This Row],[Aportación Periódica]])</f>
        <v/>
      </c>
    </row>
    <row r="348" spans="1:7" x14ac:dyDescent="0.25">
      <c r="A348" s="2" t="str">
        <f t="shared" si="19"/>
        <v/>
      </c>
      <c r="B348" s="5" t="str">
        <f t="shared" si="20"/>
        <v/>
      </c>
      <c r="C348" s="5" t="str">
        <f t="shared" si="21"/>
        <v/>
      </c>
      <c r="D348" s="5" t="str">
        <f>IF(A348="","",Tabla5[[#This Row],[Balance Inicial]]+Tabla5[[#This Row],[Aportación Periódica]])</f>
        <v/>
      </c>
      <c r="E348" s="5" t="str">
        <f>IF(A348="","",($B$11/$B$13)*Tabla5[[#This Row],[Acumulado]])</f>
        <v/>
      </c>
      <c r="F348" s="5" t="str">
        <f>IF(A348="","",Tabla5[[#This Row],[Acumulado]]+Tabla5[[#This Row],[Intereses]])</f>
        <v/>
      </c>
      <c r="G348" s="5" t="str">
        <f>IF(A348="","",G347+Tabla5[[#This Row],[Aportación Periódica]])</f>
        <v/>
      </c>
    </row>
    <row r="349" spans="1:7" x14ac:dyDescent="0.25">
      <c r="A349" s="2" t="str">
        <f t="shared" si="19"/>
        <v/>
      </c>
      <c r="B349" s="5" t="str">
        <f t="shared" si="20"/>
        <v/>
      </c>
      <c r="C349" s="5" t="str">
        <f t="shared" si="21"/>
        <v/>
      </c>
      <c r="D349" s="5" t="str">
        <f>IF(A349="","",Tabla5[[#This Row],[Balance Inicial]]+Tabla5[[#This Row],[Aportación Periódica]])</f>
        <v/>
      </c>
      <c r="E349" s="5" t="str">
        <f>IF(A349="","",($B$11/$B$13)*Tabla5[[#This Row],[Acumulado]])</f>
        <v/>
      </c>
      <c r="F349" s="5" t="str">
        <f>IF(A349="","",Tabla5[[#This Row],[Acumulado]]+Tabla5[[#This Row],[Intereses]])</f>
        <v/>
      </c>
      <c r="G349" s="5" t="str">
        <f>IF(A349="","",G348+Tabla5[[#This Row],[Aportación Periódica]])</f>
        <v/>
      </c>
    </row>
    <row r="350" spans="1:7" x14ac:dyDescent="0.25">
      <c r="A350" s="2" t="str">
        <f t="shared" si="19"/>
        <v/>
      </c>
      <c r="B350" s="5" t="str">
        <f t="shared" si="20"/>
        <v/>
      </c>
      <c r="C350" s="5" t="str">
        <f t="shared" si="21"/>
        <v/>
      </c>
      <c r="D350" s="5" t="str">
        <f>IF(A350="","",Tabla5[[#This Row],[Balance Inicial]]+Tabla5[[#This Row],[Aportación Periódica]])</f>
        <v/>
      </c>
      <c r="E350" s="5" t="str">
        <f>IF(A350="","",($B$11/$B$13)*Tabla5[[#This Row],[Acumulado]])</f>
        <v/>
      </c>
      <c r="F350" s="5" t="str">
        <f>IF(A350="","",Tabla5[[#This Row],[Acumulado]]+Tabla5[[#This Row],[Intereses]])</f>
        <v/>
      </c>
      <c r="G350" s="5" t="str">
        <f>IF(A350="","",G349+Tabla5[[#This Row],[Aportación Periódica]])</f>
        <v/>
      </c>
    </row>
    <row r="351" spans="1:7" x14ac:dyDescent="0.25">
      <c r="A351" s="2" t="str">
        <f t="shared" si="19"/>
        <v/>
      </c>
      <c r="B351" s="5" t="str">
        <f t="shared" si="20"/>
        <v/>
      </c>
      <c r="C351" s="5" t="str">
        <f t="shared" si="21"/>
        <v/>
      </c>
      <c r="D351" s="5" t="str">
        <f>IF(A351="","",Tabla5[[#This Row],[Balance Inicial]]+Tabla5[[#This Row],[Aportación Periódica]])</f>
        <v/>
      </c>
      <c r="E351" s="5" t="str">
        <f>IF(A351="","",($B$11/$B$13)*Tabla5[[#This Row],[Acumulado]])</f>
        <v/>
      </c>
      <c r="F351" s="5" t="str">
        <f>IF(A351="","",Tabla5[[#This Row],[Acumulado]]+Tabla5[[#This Row],[Intereses]])</f>
        <v/>
      </c>
      <c r="G351" s="5" t="str">
        <f>IF(A351="","",G350+Tabla5[[#This Row],[Aportación Periódica]])</f>
        <v/>
      </c>
    </row>
    <row r="352" spans="1:7" x14ac:dyDescent="0.25">
      <c r="A352" s="2" t="str">
        <f t="shared" si="19"/>
        <v/>
      </c>
      <c r="B352" s="5" t="str">
        <f t="shared" si="20"/>
        <v/>
      </c>
      <c r="C352" s="5" t="str">
        <f t="shared" si="21"/>
        <v/>
      </c>
      <c r="D352" s="5" t="str">
        <f>IF(A352="","",Tabla5[[#This Row],[Balance Inicial]]+Tabla5[[#This Row],[Aportación Periódica]])</f>
        <v/>
      </c>
      <c r="E352" s="5" t="str">
        <f>IF(A352="","",($B$11/$B$13)*Tabla5[[#This Row],[Acumulado]])</f>
        <v/>
      </c>
      <c r="F352" s="5" t="str">
        <f>IF(A352="","",Tabla5[[#This Row],[Acumulado]]+Tabla5[[#This Row],[Intereses]])</f>
        <v/>
      </c>
      <c r="G352" s="5" t="str">
        <f>IF(A352="","",G351+Tabla5[[#This Row],[Aportación Periódica]])</f>
        <v/>
      </c>
    </row>
    <row r="353" spans="1:7" x14ac:dyDescent="0.25">
      <c r="A353" s="2" t="str">
        <f t="shared" si="19"/>
        <v/>
      </c>
      <c r="B353" s="5" t="str">
        <f t="shared" si="20"/>
        <v/>
      </c>
      <c r="C353" s="5" t="str">
        <f t="shared" si="21"/>
        <v/>
      </c>
      <c r="D353" s="5" t="str">
        <f>IF(A353="","",Tabla5[[#This Row],[Balance Inicial]]+Tabla5[[#This Row],[Aportación Periódica]])</f>
        <v/>
      </c>
      <c r="E353" s="5" t="str">
        <f>IF(A353="","",($B$11/$B$13)*Tabla5[[#This Row],[Acumulado]])</f>
        <v/>
      </c>
      <c r="F353" s="5" t="str">
        <f>IF(A353="","",Tabla5[[#This Row],[Acumulado]]+Tabla5[[#This Row],[Intereses]])</f>
        <v/>
      </c>
      <c r="G353" s="5" t="str">
        <f>IF(A353="","",G352+Tabla5[[#This Row],[Aportación Periódica]])</f>
        <v/>
      </c>
    </row>
    <row r="354" spans="1:7" x14ac:dyDescent="0.25">
      <c r="A354" s="2" t="str">
        <f t="shared" si="19"/>
        <v/>
      </c>
      <c r="B354" s="5" t="str">
        <f t="shared" si="20"/>
        <v/>
      </c>
      <c r="C354" s="5" t="str">
        <f t="shared" si="21"/>
        <v/>
      </c>
      <c r="D354" s="5" t="str">
        <f>IF(A354="","",Tabla5[[#This Row],[Balance Inicial]]+Tabla5[[#This Row],[Aportación Periódica]])</f>
        <v/>
      </c>
      <c r="E354" s="5" t="str">
        <f>IF(A354="","",($B$11/$B$13)*Tabla5[[#This Row],[Acumulado]])</f>
        <v/>
      </c>
      <c r="F354" s="5" t="str">
        <f>IF(A354="","",Tabla5[[#This Row],[Acumulado]]+Tabla5[[#This Row],[Intereses]])</f>
        <v/>
      </c>
      <c r="G354" s="5" t="str">
        <f>IF(A354="","",G353+Tabla5[[#This Row],[Aportación Periódica]])</f>
        <v/>
      </c>
    </row>
    <row r="355" spans="1:7" x14ac:dyDescent="0.25">
      <c r="A355" s="2" t="str">
        <f t="shared" si="19"/>
        <v/>
      </c>
      <c r="B355" s="5" t="str">
        <f t="shared" si="20"/>
        <v/>
      </c>
      <c r="C355" s="5" t="str">
        <f t="shared" si="21"/>
        <v/>
      </c>
      <c r="D355" s="5" t="str">
        <f>IF(A355="","",Tabla5[[#This Row],[Balance Inicial]]+Tabla5[[#This Row],[Aportación Periódica]])</f>
        <v/>
      </c>
      <c r="E355" s="5" t="str">
        <f>IF(A355="","",($B$11/$B$13)*Tabla5[[#This Row],[Acumulado]])</f>
        <v/>
      </c>
      <c r="F355" s="5" t="str">
        <f>IF(A355="","",Tabla5[[#This Row],[Acumulado]]+Tabla5[[#This Row],[Intereses]])</f>
        <v/>
      </c>
      <c r="G355" s="5" t="str">
        <f>IF(A355="","",G354+Tabla5[[#This Row],[Aportación Periódica]])</f>
        <v/>
      </c>
    </row>
    <row r="356" spans="1:7" x14ac:dyDescent="0.25">
      <c r="A356" s="2" t="str">
        <f t="shared" si="19"/>
        <v/>
      </c>
      <c r="B356" s="5" t="str">
        <f t="shared" si="20"/>
        <v/>
      </c>
      <c r="C356" s="5" t="str">
        <f t="shared" si="21"/>
        <v/>
      </c>
      <c r="D356" s="5" t="str">
        <f>IF(A356="","",Tabla5[[#This Row],[Balance Inicial]]+Tabla5[[#This Row],[Aportación Periódica]])</f>
        <v/>
      </c>
      <c r="E356" s="5" t="str">
        <f>IF(A356="","",($B$11/$B$13)*Tabla5[[#This Row],[Acumulado]])</f>
        <v/>
      </c>
      <c r="F356" s="5" t="str">
        <f>IF(A356="","",Tabla5[[#This Row],[Acumulado]]+Tabla5[[#This Row],[Intereses]])</f>
        <v/>
      </c>
      <c r="G356" s="5" t="str">
        <f>IF(A356="","",G355+Tabla5[[#This Row],[Aportación Periódica]])</f>
        <v/>
      </c>
    </row>
    <row r="357" spans="1:7" x14ac:dyDescent="0.25">
      <c r="A357" s="2" t="str">
        <f t="shared" si="19"/>
        <v/>
      </c>
      <c r="B357" s="5" t="str">
        <f t="shared" si="20"/>
        <v/>
      </c>
      <c r="C357" s="5" t="str">
        <f t="shared" si="21"/>
        <v/>
      </c>
      <c r="D357" s="5" t="str">
        <f>IF(A357="","",Tabla5[[#This Row],[Balance Inicial]]+Tabla5[[#This Row],[Aportación Periódica]])</f>
        <v/>
      </c>
      <c r="E357" s="5" t="str">
        <f>IF(A357="","",($B$11/$B$13)*Tabla5[[#This Row],[Acumulado]])</f>
        <v/>
      </c>
      <c r="F357" s="5" t="str">
        <f>IF(A357="","",Tabla5[[#This Row],[Acumulado]]+Tabla5[[#This Row],[Intereses]])</f>
        <v/>
      </c>
      <c r="G357" s="5" t="str">
        <f>IF(A357="","",G356+Tabla5[[#This Row],[Aportación Periódica]])</f>
        <v/>
      </c>
    </row>
    <row r="358" spans="1:7" x14ac:dyDescent="0.25">
      <c r="A358" s="2" t="str">
        <f t="shared" si="19"/>
        <v/>
      </c>
      <c r="B358" s="5" t="str">
        <f t="shared" si="20"/>
        <v/>
      </c>
      <c r="C358" s="5" t="str">
        <f t="shared" si="21"/>
        <v/>
      </c>
      <c r="D358" s="5" t="str">
        <f>IF(A358="","",Tabla5[[#This Row],[Balance Inicial]]+Tabla5[[#This Row],[Aportación Periódica]])</f>
        <v/>
      </c>
      <c r="E358" s="5" t="str">
        <f>IF(A358="","",($B$11/$B$13)*Tabla5[[#This Row],[Acumulado]])</f>
        <v/>
      </c>
      <c r="F358" s="5" t="str">
        <f>IF(A358="","",Tabla5[[#This Row],[Acumulado]]+Tabla5[[#This Row],[Intereses]])</f>
        <v/>
      </c>
      <c r="G358" s="5" t="str">
        <f>IF(A358="","",G357+Tabla5[[#This Row],[Aportación Periódica]])</f>
        <v/>
      </c>
    </row>
    <row r="359" spans="1:7" x14ac:dyDescent="0.25">
      <c r="A359" s="2" t="str">
        <f t="shared" si="19"/>
        <v/>
      </c>
      <c r="B359" s="5" t="str">
        <f t="shared" si="20"/>
        <v/>
      </c>
      <c r="C359" s="5" t="str">
        <f t="shared" si="21"/>
        <v/>
      </c>
      <c r="D359" s="5" t="str">
        <f>IF(A359="","",Tabla5[[#This Row],[Balance Inicial]]+Tabla5[[#This Row],[Aportación Periódica]])</f>
        <v/>
      </c>
      <c r="E359" s="5" t="str">
        <f>IF(A359="","",($B$11/$B$13)*Tabla5[[#This Row],[Acumulado]])</f>
        <v/>
      </c>
      <c r="F359" s="5" t="str">
        <f>IF(A359="","",Tabla5[[#This Row],[Acumulado]]+Tabla5[[#This Row],[Intereses]])</f>
        <v/>
      </c>
      <c r="G359" s="5" t="str">
        <f>IF(A359="","",G358+Tabla5[[#This Row],[Aportación Periódica]])</f>
        <v/>
      </c>
    </row>
    <row r="360" spans="1:7" x14ac:dyDescent="0.25">
      <c r="A360" s="2" t="str">
        <f t="shared" si="19"/>
        <v/>
      </c>
      <c r="B360" s="5" t="str">
        <f t="shared" si="20"/>
        <v/>
      </c>
      <c r="C360" s="5" t="str">
        <f t="shared" si="21"/>
        <v/>
      </c>
      <c r="D360" s="5" t="str">
        <f>IF(A360="","",Tabla5[[#This Row],[Balance Inicial]]+Tabla5[[#This Row],[Aportación Periódica]])</f>
        <v/>
      </c>
      <c r="E360" s="5" t="str">
        <f>IF(A360="","",($B$11/$B$13)*Tabla5[[#This Row],[Acumulado]])</f>
        <v/>
      </c>
      <c r="F360" s="5" t="str">
        <f>IF(A360="","",Tabla5[[#This Row],[Acumulado]]+Tabla5[[#This Row],[Intereses]])</f>
        <v/>
      </c>
      <c r="G360" s="5" t="str">
        <f>IF(A360="","",G359+Tabla5[[#This Row],[Aportación Periódica]])</f>
        <v/>
      </c>
    </row>
    <row r="361" spans="1:7" x14ac:dyDescent="0.25">
      <c r="A361" s="2" t="str">
        <f t="shared" si="19"/>
        <v/>
      </c>
      <c r="B361" s="5" t="str">
        <f t="shared" si="20"/>
        <v/>
      </c>
      <c r="C361" s="5" t="str">
        <f t="shared" si="21"/>
        <v/>
      </c>
      <c r="D361" s="5" t="str">
        <f>IF(A361="","",Tabla5[[#This Row],[Balance Inicial]]+Tabla5[[#This Row],[Aportación Periódica]])</f>
        <v/>
      </c>
      <c r="E361" s="5" t="str">
        <f>IF(A361="","",($B$11/$B$13)*Tabla5[[#This Row],[Acumulado]])</f>
        <v/>
      </c>
      <c r="F361" s="5" t="str">
        <f>IF(A361="","",Tabla5[[#This Row],[Acumulado]]+Tabla5[[#This Row],[Intereses]])</f>
        <v/>
      </c>
      <c r="G361" s="5" t="str">
        <f>IF(A361="","",G360+Tabla5[[#This Row],[Aportación Periódica]])</f>
        <v/>
      </c>
    </row>
    <row r="362" spans="1:7" x14ac:dyDescent="0.25">
      <c r="A362" s="2" t="str">
        <f t="shared" si="19"/>
        <v/>
      </c>
      <c r="B362" s="5" t="str">
        <f t="shared" si="20"/>
        <v/>
      </c>
      <c r="C362" s="5" t="str">
        <f t="shared" si="21"/>
        <v/>
      </c>
      <c r="D362" s="5" t="str">
        <f>IF(A362="","",Tabla5[[#This Row],[Balance Inicial]]+Tabla5[[#This Row],[Aportación Periódica]])</f>
        <v/>
      </c>
      <c r="E362" s="5" t="str">
        <f>IF(A362="","",($B$11/$B$13)*Tabla5[[#This Row],[Acumulado]])</f>
        <v/>
      </c>
      <c r="F362" s="5" t="str">
        <f>IF(A362="","",Tabla5[[#This Row],[Acumulado]]+Tabla5[[#This Row],[Intereses]])</f>
        <v/>
      </c>
      <c r="G362" s="5" t="str">
        <f>IF(A362="","",G361+Tabla5[[#This Row],[Aportación Periódica]])</f>
        <v/>
      </c>
    </row>
    <row r="363" spans="1:7" x14ac:dyDescent="0.25">
      <c r="A363" s="2" t="str">
        <f t="shared" si="19"/>
        <v/>
      </c>
      <c r="B363" s="5" t="str">
        <f t="shared" si="20"/>
        <v/>
      </c>
      <c r="C363" s="5" t="str">
        <f t="shared" si="21"/>
        <v/>
      </c>
      <c r="D363" s="5" t="str">
        <f>IF(A363="","",Tabla5[[#This Row],[Balance Inicial]]+Tabla5[[#This Row],[Aportación Periódica]])</f>
        <v/>
      </c>
      <c r="E363" s="5" t="str">
        <f>IF(A363="","",($B$11/$B$13)*Tabla5[[#This Row],[Acumulado]])</f>
        <v/>
      </c>
      <c r="F363" s="5" t="str">
        <f>IF(A363="","",Tabla5[[#This Row],[Acumulado]]+Tabla5[[#This Row],[Intereses]])</f>
        <v/>
      </c>
      <c r="G363" s="5" t="str">
        <f>IF(A363="","",G362+Tabla5[[#This Row],[Aportación Periódica]])</f>
        <v/>
      </c>
    </row>
    <row r="364" spans="1:7" x14ac:dyDescent="0.25">
      <c r="A364" s="2" t="str">
        <f t="shared" si="19"/>
        <v/>
      </c>
      <c r="B364" s="5" t="str">
        <f t="shared" si="20"/>
        <v/>
      </c>
      <c r="C364" s="5" t="str">
        <f t="shared" si="21"/>
        <v/>
      </c>
      <c r="D364" s="5" t="str">
        <f>IF(A364="","",Tabla5[[#This Row],[Balance Inicial]]+Tabla5[[#This Row],[Aportación Periódica]])</f>
        <v/>
      </c>
      <c r="E364" s="5" t="str">
        <f>IF(A364="","",($B$11/$B$13)*Tabla5[[#This Row],[Acumulado]])</f>
        <v/>
      </c>
      <c r="F364" s="5" t="str">
        <f>IF(A364="","",Tabla5[[#This Row],[Acumulado]]+Tabla5[[#This Row],[Intereses]])</f>
        <v/>
      </c>
      <c r="G364" s="5" t="str">
        <f>IF(A364="","",G363+Tabla5[[#This Row],[Aportación Periódica]])</f>
        <v/>
      </c>
    </row>
    <row r="365" spans="1:7" x14ac:dyDescent="0.25">
      <c r="A365" s="2" t="str">
        <f t="shared" si="19"/>
        <v/>
      </c>
      <c r="B365" s="5" t="str">
        <f t="shared" si="20"/>
        <v/>
      </c>
      <c r="C365" s="5" t="str">
        <f t="shared" si="21"/>
        <v/>
      </c>
      <c r="D365" s="5" t="str">
        <f>IF(A365="","",Tabla5[[#This Row],[Balance Inicial]]+Tabla5[[#This Row],[Aportación Periódica]])</f>
        <v/>
      </c>
      <c r="E365" s="5" t="str">
        <f>IF(A365="","",($B$11/$B$13)*Tabla5[[#This Row],[Acumulado]])</f>
        <v/>
      </c>
      <c r="F365" s="5" t="str">
        <f>IF(A365="","",Tabla5[[#This Row],[Acumulado]]+Tabla5[[#This Row],[Intereses]])</f>
        <v/>
      </c>
      <c r="G365" s="5" t="str">
        <f>IF(A365="","",G364+Tabla5[[#This Row],[Aportación Periódica]])</f>
        <v/>
      </c>
    </row>
    <row r="366" spans="1:7" x14ac:dyDescent="0.25">
      <c r="A366" s="2" t="str">
        <f t="shared" si="19"/>
        <v/>
      </c>
      <c r="B366" s="5" t="str">
        <f t="shared" si="20"/>
        <v/>
      </c>
      <c r="C366" s="5" t="str">
        <f t="shared" si="21"/>
        <v/>
      </c>
      <c r="D366" s="5" t="str">
        <f>IF(A366="","",Tabla5[[#This Row],[Balance Inicial]]+Tabla5[[#This Row],[Aportación Periódica]])</f>
        <v/>
      </c>
      <c r="E366" s="5" t="str">
        <f>IF(A366="","",($B$11/$B$13)*Tabla5[[#This Row],[Acumulado]])</f>
        <v/>
      </c>
      <c r="F366" s="5" t="str">
        <f>IF(A366="","",Tabla5[[#This Row],[Acumulado]]+Tabla5[[#This Row],[Intereses]])</f>
        <v/>
      </c>
      <c r="G366" s="5" t="str">
        <f>IF(A366="","",G365+Tabla5[[#This Row],[Aportación Periódica]])</f>
        <v/>
      </c>
    </row>
    <row r="367" spans="1:7" x14ac:dyDescent="0.25">
      <c r="A367" s="2" t="str">
        <f t="shared" si="19"/>
        <v/>
      </c>
      <c r="B367" s="5" t="str">
        <f t="shared" si="20"/>
        <v/>
      </c>
      <c r="C367" s="5" t="str">
        <f t="shared" si="21"/>
        <v/>
      </c>
      <c r="D367" s="5" t="str">
        <f>IF(A367="","",Tabla5[[#This Row],[Balance Inicial]]+Tabla5[[#This Row],[Aportación Periódica]])</f>
        <v/>
      </c>
      <c r="E367" s="5" t="str">
        <f>IF(A367="","",($B$11/$B$13)*Tabla5[[#This Row],[Acumulado]])</f>
        <v/>
      </c>
      <c r="F367" s="5" t="str">
        <f>IF(A367="","",Tabla5[[#This Row],[Acumulado]]+Tabla5[[#This Row],[Intereses]])</f>
        <v/>
      </c>
      <c r="G367" s="5" t="str">
        <f>IF(A367="","",G366+Tabla5[[#This Row],[Aportación Periódica]])</f>
        <v/>
      </c>
    </row>
    <row r="368" spans="1:7" x14ac:dyDescent="0.25">
      <c r="A368" s="2" t="str">
        <f t="shared" si="19"/>
        <v/>
      </c>
      <c r="B368" s="5" t="str">
        <f t="shared" si="20"/>
        <v/>
      </c>
      <c r="C368" s="5" t="str">
        <f t="shared" si="21"/>
        <v/>
      </c>
      <c r="D368" s="5" t="str">
        <f>IF(A368="","",Tabla5[[#This Row],[Balance Inicial]]+Tabla5[[#This Row],[Aportación Periódica]])</f>
        <v/>
      </c>
      <c r="E368" s="5" t="str">
        <f>IF(A368="","",($B$11/$B$13)*Tabla5[[#This Row],[Acumulado]])</f>
        <v/>
      </c>
      <c r="F368" s="5" t="str">
        <f>IF(A368="","",Tabla5[[#This Row],[Acumulado]]+Tabla5[[#This Row],[Intereses]])</f>
        <v/>
      </c>
      <c r="G368" s="5" t="str">
        <f>IF(A368="","",G367+Tabla5[[#This Row],[Aportación Periódica]])</f>
        <v/>
      </c>
    </row>
    <row r="369" spans="1:7" x14ac:dyDescent="0.25">
      <c r="A369" s="2" t="str">
        <f t="shared" si="19"/>
        <v/>
      </c>
      <c r="B369" s="5" t="str">
        <f t="shared" si="20"/>
        <v/>
      </c>
      <c r="C369" s="5" t="str">
        <f t="shared" si="21"/>
        <v/>
      </c>
      <c r="D369" s="5" t="str">
        <f>IF(A369="","",Tabla5[[#This Row],[Balance Inicial]]+Tabla5[[#This Row],[Aportación Periódica]])</f>
        <v/>
      </c>
      <c r="E369" s="5" t="str">
        <f>IF(A369="","",($B$11/$B$13)*Tabla5[[#This Row],[Acumulado]])</f>
        <v/>
      </c>
      <c r="F369" s="5" t="str">
        <f>IF(A369="","",Tabla5[[#This Row],[Acumulado]]+Tabla5[[#This Row],[Intereses]])</f>
        <v/>
      </c>
      <c r="G369" s="5" t="str">
        <f>IF(A369="","",G368+Tabla5[[#This Row],[Aportación Periódica]])</f>
        <v/>
      </c>
    </row>
    <row r="370" spans="1:7" x14ac:dyDescent="0.25">
      <c r="A370" s="2" t="str">
        <f t="shared" si="19"/>
        <v/>
      </c>
      <c r="B370" s="5" t="str">
        <f t="shared" si="20"/>
        <v/>
      </c>
      <c r="C370" s="5" t="str">
        <f t="shared" si="21"/>
        <v/>
      </c>
      <c r="D370" s="5" t="str">
        <f>IF(A370="","",Tabla5[[#This Row],[Balance Inicial]]+Tabla5[[#This Row],[Aportación Periódica]])</f>
        <v/>
      </c>
      <c r="E370" s="5" t="str">
        <f>IF(A370="","",($B$11/$B$13)*Tabla5[[#This Row],[Acumulado]])</f>
        <v/>
      </c>
      <c r="F370" s="5" t="str">
        <f>IF(A370="","",Tabla5[[#This Row],[Acumulado]]+Tabla5[[#This Row],[Intereses]])</f>
        <v/>
      </c>
      <c r="G370" s="5" t="str">
        <f>IF(A370="","",G369+Tabla5[[#This Row],[Aportación Periódica]])</f>
        <v/>
      </c>
    </row>
    <row r="371" spans="1:7" x14ac:dyDescent="0.25">
      <c r="A371" s="2" t="str">
        <f t="shared" si="19"/>
        <v/>
      </c>
      <c r="B371" s="5" t="str">
        <f t="shared" si="20"/>
        <v/>
      </c>
      <c r="C371" s="5" t="str">
        <f t="shared" si="21"/>
        <v/>
      </c>
      <c r="D371" s="5" t="str">
        <f>IF(A371="","",Tabla5[[#This Row],[Balance Inicial]]+Tabla5[[#This Row],[Aportación Periódica]])</f>
        <v/>
      </c>
      <c r="E371" s="5" t="str">
        <f>IF(A371="","",($B$11/$B$13)*Tabla5[[#This Row],[Acumulado]])</f>
        <v/>
      </c>
      <c r="F371" s="5" t="str">
        <f>IF(A371="","",Tabla5[[#This Row],[Acumulado]]+Tabla5[[#This Row],[Intereses]])</f>
        <v/>
      </c>
      <c r="G371" s="5" t="str">
        <f>IF(A371="","",G370+Tabla5[[#This Row],[Aportación Periódica]])</f>
        <v/>
      </c>
    </row>
    <row r="372" spans="1:7" x14ac:dyDescent="0.25">
      <c r="A372" s="2" t="str">
        <f t="shared" si="19"/>
        <v/>
      </c>
      <c r="B372" s="5" t="str">
        <f t="shared" si="20"/>
        <v/>
      </c>
      <c r="C372" s="5" t="str">
        <f t="shared" si="21"/>
        <v/>
      </c>
      <c r="D372" s="5" t="str">
        <f>IF(A372="","",Tabla5[[#This Row],[Balance Inicial]]+Tabla5[[#This Row],[Aportación Periódica]])</f>
        <v/>
      </c>
      <c r="E372" s="5" t="str">
        <f>IF(A372="","",($B$11/$B$13)*Tabla5[[#This Row],[Acumulado]])</f>
        <v/>
      </c>
      <c r="F372" s="5" t="str">
        <f>IF(A372="","",Tabla5[[#This Row],[Acumulado]]+Tabla5[[#This Row],[Intereses]])</f>
        <v/>
      </c>
      <c r="G372" s="5" t="str">
        <f>IF(A372="","",G371+Tabla5[[#This Row],[Aportación Periódica]])</f>
        <v/>
      </c>
    </row>
    <row r="373" spans="1:7" x14ac:dyDescent="0.25">
      <c r="A373" s="2" t="str">
        <f t="shared" si="19"/>
        <v/>
      </c>
      <c r="B373" s="5" t="str">
        <f t="shared" si="20"/>
        <v/>
      </c>
      <c r="C373" s="5" t="str">
        <f t="shared" si="21"/>
        <v/>
      </c>
      <c r="D373" s="5" t="str">
        <f>IF(A373="","",Tabla5[[#This Row],[Balance Inicial]]+Tabla5[[#This Row],[Aportación Periódica]])</f>
        <v/>
      </c>
      <c r="E373" s="5" t="str">
        <f>IF(A373="","",($B$11/$B$13)*Tabla5[[#This Row],[Acumulado]])</f>
        <v/>
      </c>
      <c r="F373" s="5" t="str">
        <f>IF(A373="","",Tabla5[[#This Row],[Acumulado]]+Tabla5[[#This Row],[Intereses]])</f>
        <v/>
      </c>
      <c r="G373" s="5" t="str">
        <f>IF(A373="","",G372+Tabla5[[#This Row],[Aportación Periódica]])</f>
        <v/>
      </c>
    </row>
    <row r="374" spans="1:7" x14ac:dyDescent="0.25">
      <c r="A374" s="2" t="str">
        <f t="shared" si="19"/>
        <v/>
      </c>
      <c r="B374" s="5" t="str">
        <f t="shared" si="20"/>
        <v/>
      </c>
      <c r="C374" s="5" t="str">
        <f t="shared" si="21"/>
        <v/>
      </c>
      <c r="D374" s="5" t="str">
        <f>IF(A374="","",Tabla5[[#This Row],[Balance Inicial]]+Tabla5[[#This Row],[Aportación Periódica]])</f>
        <v/>
      </c>
      <c r="E374" s="5" t="str">
        <f>IF(A374="","",($B$11/$B$13)*Tabla5[[#This Row],[Acumulado]])</f>
        <v/>
      </c>
      <c r="F374" s="5" t="str">
        <f>IF(A374="","",Tabla5[[#This Row],[Acumulado]]+Tabla5[[#This Row],[Intereses]])</f>
        <v/>
      </c>
      <c r="G374" s="5" t="str">
        <f>IF(A374="","",G373+Tabla5[[#This Row],[Aportación Periódica]])</f>
        <v/>
      </c>
    </row>
    <row r="375" spans="1:7" x14ac:dyDescent="0.25">
      <c r="A375" s="2" t="str">
        <f t="shared" si="19"/>
        <v/>
      </c>
      <c r="B375" s="5" t="str">
        <f t="shared" si="20"/>
        <v/>
      </c>
      <c r="C375" s="5" t="str">
        <f t="shared" si="21"/>
        <v/>
      </c>
      <c r="D375" s="5" t="str">
        <f>IF(A375="","",Tabla5[[#This Row],[Balance Inicial]]+Tabla5[[#This Row],[Aportación Periódica]])</f>
        <v/>
      </c>
      <c r="E375" s="5" t="str">
        <f>IF(A375="","",($B$11/$B$13)*Tabla5[[#This Row],[Acumulado]])</f>
        <v/>
      </c>
      <c r="F375" s="5" t="str">
        <f>IF(A375="","",Tabla5[[#This Row],[Acumulado]]+Tabla5[[#This Row],[Intereses]])</f>
        <v/>
      </c>
      <c r="G375" s="5" t="str">
        <f>IF(A375="","",G374+Tabla5[[#This Row],[Aportación Periódica]])</f>
        <v/>
      </c>
    </row>
    <row r="376" spans="1:7" x14ac:dyDescent="0.25">
      <c r="A376" s="2" t="str">
        <f t="shared" si="19"/>
        <v/>
      </c>
      <c r="B376" s="5" t="str">
        <f t="shared" si="20"/>
        <v/>
      </c>
      <c r="C376" s="5" t="str">
        <f t="shared" si="21"/>
        <v/>
      </c>
      <c r="D376" s="5" t="str">
        <f>IF(A376="","",Tabla5[[#This Row],[Balance Inicial]]+Tabla5[[#This Row],[Aportación Periódica]])</f>
        <v/>
      </c>
      <c r="E376" s="5" t="str">
        <f>IF(A376="","",($B$11/$B$13)*Tabla5[[#This Row],[Acumulado]])</f>
        <v/>
      </c>
      <c r="F376" s="5" t="str">
        <f>IF(A376="","",Tabla5[[#This Row],[Acumulado]]+Tabla5[[#This Row],[Intereses]])</f>
        <v/>
      </c>
      <c r="G376" s="5" t="str">
        <f>IF(A376="","",G375+Tabla5[[#This Row],[Aportación Periódica]])</f>
        <v/>
      </c>
    </row>
    <row r="377" spans="1:7" x14ac:dyDescent="0.25">
      <c r="A377" s="2" t="str">
        <f t="shared" si="19"/>
        <v/>
      </c>
      <c r="B377" s="5" t="str">
        <f t="shared" si="20"/>
        <v/>
      </c>
      <c r="C377" s="5" t="str">
        <f t="shared" si="21"/>
        <v/>
      </c>
      <c r="D377" s="5" t="str">
        <f>IF(A377="","",Tabla5[[#This Row],[Balance Inicial]]+Tabla5[[#This Row],[Aportación Periódica]])</f>
        <v/>
      </c>
      <c r="E377" s="5" t="str">
        <f>IF(A377="","",($B$11/$B$13)*Tabla5[[#This Row],[Acumulado]])</f>
        <v/>
      </c>
      <c r="F377" s="5" t="str">
        <f>IF(A377="","",Tabla5[[#This Row],[Acumulado]]+Tabla5[[#This Row],[Intereses]])</f>
        <v/>
      </c>
      <c r="G377" s="5" t="str">
        <f>IF(A377="","",G376+Tabla5[[#This Row],[Aportación Periódica]])</f>
        <v/>
      </c>
    </row>
    <row r="378" spans="1:7" x14ac:dyDescent="0.25">
      <c r="A378" s="2" t="str">
        <f t="shared" si="19"/>
        <v/>
      </c>
      <c r="B378" s="5" t="str">
        <f t="shared" si="20"/>
        <v/>
      </c>
      <c r="C378" s="5" t="str">
        <f t="shared" si="21"/>
        <v/>
      </c>
      <c r="D378" s="5" t="str">
        <f>IF(A378="","",Tabla5[[#This Row],[Balance Inicial]]+Tabla5[[#This Row],[Aportación Periódica]])</f>
        <v/>
      </c>
      <c r="E378" s="5" t="str">
        <f>IF(A378="","",($B$11/$B$13)*Tabla5[[#This Row],[Acumulado]])</f>
        <v/>
      </c>
      <c r="F378" s="5" t="str">
        <f>IF(A378="","",Tabla5[[#This Row],[Acumulado]]+Tabla5[[#This Row],[Intereses]])</f>
        <v/>
      </c>
      <c r="G378" s="5" t="str">
        <f>IF(A378="","",G377+Tabla5[[#This Row],[Aportación Periódica]])</f>
        <v/>
      </c>
    </row>
    <row r="379" spans="1:7" x14ac:dyDescent="0.25">
      <c r="A379" s="2" t="str">
        <f t="shared" si="19"/>
        <v/>
      </c>
      <c r="B379" s="5" t="str">
        <f t="shared" si="20"/>
        <v/>
      </c>
      <c r="C379" s="5" t="str">
        <f t="shared" si="21"/>
        <v/>
      </c>
      <c r="D379" s="5" t="str">
        <f>IF(A379="","",Tabla5[[#This Row],[Balance Inicial]]+Tabla5[[#This Row],[Aportación Periódica]])</f>
        <v/>
      </c>
      <c r="E379" s="5" t="str">
        <f>IF(A379="","",($B$11/$B$13)*Tabla5[[#This Row],[Acumulado]])</f>
        <v/>
      </c>
      <c r="F379" s="5" t="str">
        <f>IF(A379="","",Tabla5[[#This Row],[Acumulado]]+Tabla5[[#This Row],[Intereses]])</f>
        <v/>
      </c>
      <c r="G379" s="5" t="str">
        <f>IF(A379="","",G378+Tabla5[[#This Row],[Aportación Periódica]])</f>
        <v/>
      </c>
    </row>
    <row r="380" spans="1:7" x14ac:dyDescent="0.25">
      <c r="A380" s="2" t="str">
        <f t="shared" si="19"/>
        <v/>
      </c>
      <c r="B380" s="5" t="str">
        <f t="shared" si="20"/>
        <v/>
      </c>
      <c r="C380" s="5" t="str">
        <f t="shared" si="21"/>
        <v/>
      </c>
      <c r="D380" s="5" t="str">
        <f>IF(A380="","",Tabla5[[#This Row],[Balance Inicial]]+Tabla5[[#This Row],[Aportación Periódica]])</f>
        <v/>
      </c>
      <c r="E380" s="5" t="str">
        <f>IF(A380="","",($B$11/$B$13)*Tabla5[[#This Row],[Acumulado]])</f>
        <v/>
      </c>
      <c r="F380" s="5" t="str">
        <f>IF(A380="","",Tabla5[[#This Row],[Acumulado]]+Tabla5[[#This Row],[Intereses]])</f>
        <v/>
      </c>
      <c r="G380" s="5" t="str">
        <f>IF(A380="","",G379+Tabla5[[#This Row],[Aportación Periódica]])</f>
        <v/>
      </c>
    </row>
    <row r="381" spans="1:7" x14ac:dyDescent="0.25">
      <c r="A381" s="2" t="str">
        <f t="shared" si="19"/>
        <v/>
      </c>
      <c r="B381" s="5" t="str">
        <f t="shared" si="20"/>
        <v/>
      </c>
      <c r="C381" s="5" t="str">
        <f t="shared" si="21"/>
        <v/>
      </c>
      <c r="D381" s="5" t="str">
        <f>IF(A381="","",Tabla5[[#This Row],[Balance Inicial]]+Tabla5[[#This Row],[Aportación Periódica]])</f>
        <v/>
      </c>
      <c r="E381" s="5" t="str">
        <f>IF(A381="","",($B$11/$B$13)*Tabla5[[#This Row],[Acumulado]])</f>
        <v/>
      </c>
      <c r="F381" s="5" t="str">
        <f>IF(A381="","",Tabla5[[#This Row],[Acumulado]]+Tabla5[[#This Row],[Intereses]])</f>
        <v/>
      </c>
      <c r="G381" s="5" t="str">
        <f>IF(A381="","",G380+Tabla5[[#This Row],[Aportación Periódica]])</f>
        <v/>
      </c>
    </row>
    <row r="382" spans="1:7" x14ac:dyDescent="0.25">
      <c r="A382" s="2" t="str">
        <f t="shared" si="19"/>
        <v/>
      </c>
      <c r="B382" s="5" t="str">
        <f t="shared" si="20"/>
        <v/>
      </c>
      <c r="C382" s="5" t="str">
        <f t="shared" si="21"/>
        <v/>
      </c>
      <c r="D382" s="5" t="str">
        <f>IF(A382="","",Tabla5[[#This Row],[Balance Inicial]]+Tabla5[[#This Row],[Aportación Periódica]])</f>
        <v/>
      </c>
      <c r="E382" s="5" t="str">
        <f>IF(A382="","",($B$11/$B$13)*Tabla5[[#This Row],[Acumulado]])</f>
        <v/>
      </c>
      <c r="F382" s="5" t="str">
        <f>IF(A382="","",Tabla5[[#This Row],[Acumulado]]+Tabla5[[#This Row],[Intereses]])</f>
        <v/>
      </c>
      <c r="G382" s="5" t="str">
        <f>IF(A382="","",G381+Tabla5[[#This Row],[Aportación Periódica]])</f>
        <v/>
      </c>
    </row>
    <row r="383" spans="1:7" x14ac:dyDescent="0.25">
      <c r="A383" s="2" t="str">
        <f t="shared" si="19"/>
        <v/>
      </c>
      <c r="B383" s="5" t="str">
        <f t="shared" si="20"/>
        <v/>
      </c>
      <c r="C383" s="5" t="str">
        <f t="shared" si="21"/>
        <v/>
      </c>
      <c r="D383" s="5" t="str">
        <f>IF(A383="","",Tabla5[[#This Row],[Balance Inicial]]+Tabla5[[#This Row],[Aportación Periódica]])</f>
        <v/>
      </c>
      <c r="E383" s="5" t="str">
        <f>IF(A383="","",($B$11/$B$13)*Tabla5[[#This Row],[Acumulado]])</f>
        <v/>
      </c>
      <c r="F383" s="5" t="str">
        <f>IF(A383="","",Tabla5[[#This Row],[Acumulado]]+Tabla5[[#This Row],[Intereses]])</f>
        <v/>
      </c>
      <c r="G383" s="5" t="str">
        <f>IF(A383="","",G382+Tabla5[[#This Row],[Aportación Periódica]])</f>
        <v/>
      </c>
    </row>
    <row r="384" spans="1:7" x14ac:dyDescent="0.25">
      <c r="A384" s="2" t="str">
        <f t="shared" si="19"/>
        <v/>
      </c>
      <c r="B384" s="5" t="str">
        <f t="shared" si="20"/>
        <v/>
      </c>
      <c r="C384" s="5" t="str">
        <f t="shared" si="21"/>
        <v/>
      </c>
      <c r="D384" s="5" t="str">
        <f>IF(A384="","",Tabla5[[#This Row],[Balance Inicial]]+Tabla5[[#This Row],[Aportación Periódica]])</f>
        <v/>
      </c>
      <c r="E384" s="5" t="str">
        <f>IF(A384="","",($B$11/$B$13)*Tabla5[[#This Row],[Acumulado]])</f>
        <v/>
      </c>
      <c r="F384" s="5" t="str">
        <f>IF(A384="","",Tabla5[[#This Row],[Acumulado]]+Tabla5[[#This Row],[Intereses]])</f>
        <v/>
      </c>
      <c r="G384" s="5" t="str">
        <f>IF(A384="","",G383+Tabla5[[#This Row],[Aportación Periódica]])</f>
        <v/>
      </c>
    </row>
    <row r="385" spans="1:7" x14ac:dyDescent="0.25">
      <c r="A385" s="2" t="str">
        <f t="shared" si="19"/>
        <v/>
      </c>
      <c r="B385" s="5" t="str">
        <f t="shared" si="20"/>
        <v/>
      </c>
      <c r="C385" s="5" t="str">
        <f t="shared" si="21"/>
        <v/>
      </c>
      <c r="D385" s="5" t="str">
        <f>IF(A385="","",Tabla5[[#This Row],[Balance Inicial]]+Tabla5[[#This Row],[Aportación Periódica]])</f>
        <v/>
      </c>
      <c r="E385" s="5" t="str">
        <f>IF(A385="","",($B$11/$B$13)*Tabla5[[#This Row],[Acumulado]])</f>
        <v/>
      </c>
      <c r="F385" s="5" t="str">
        <f>IF(A385="","",Tabla5[[#This Row],[Acumulado]]+Tabla5[[#This Row],[Intereses]])</f>
        <v/>
      </c>
      <c r="G385" s="5" t="str">
        <f>IF(A385="","",G384+Tabla5[[#This Row],[Aportación Periódica]])</f>
        <v/>
      </c>
    </row>
    <row r="386" spans="1:7" x14ac:dyDescent="0.25">
      <c r="A386" s="2" t="str">
        <f t="shared" si="19"/>
        <v/>
      </c>
      <c r="B386" s="5" t="str">
        <f t="shared" si="20"/>
        <v/>
      </c>
      <c r="C386" s="5" t="str">
        <f t="shared" si="21"/>
        <v/>
      </c>
      <c r="D386" s="5" t="str">
        <f>IF(A386="","",Tabla5[[#This Row],[Balance Inicial]]+Tabla5[[#This Row],[Aportación Periódica]])</f>
        <v/>
      </c>
      <c r="E386" s="5" t="str">
        <f>IF(A386="","",($B$11/$B$13)*Tabla5[[#This Row],[Acumulado]])</f>
        <v/>
      </c>
      <c r="F386" s="5" t="str">
        <f>IF(A386="","",Tabla5[[#This Row],[Acumulado]]+Tabla5[[#This Row],[Intereses]])</f>
        <v/>
      </c>
      <c r="G386" s="5" t="str">
        <f>IF(A386="","",G385+Tabla5[[#This Row],[Aportación Periódica]])</f>
        <v/>
      </c>
    </row>
    <row r="387" spans="1:7" x14ac:dyDescent="0.25">
      <c r="A387" s="2" t="str">
        <f t="shared" si="19"/>
        <v/>
      </c>
      <c r="B387" s="5" t="str">
        <f t="shared" si="20"/>
        <v/>
      </c>
      <c r="C387" s="5" t="str">
        <f t="shared" si="21"/>
        <v/>
      </c>
      <c r="D387" s="5" t="str">
        <f>IF(A387="","",Tabla5[[#This Row],[Balance Inicial]]+Tabla5[[#This Row],[Aportación Periódica]])</f>
        <v/>
      </c>
      <c r="E387" s="5" t="str">
        <f>IF(A387="","",($B$11/$B$13)*Tabla5[[#This Row],[Acumulado]])</f>
        <v/>
      </c>
      <c r="F387" s="5" t="str">
        <f>IF(A387="","",Tabla5[[#This Row],[Acumulado]]+Tabla5[[#This Row],[Intereses]])</f>
        <v/>
      </c>
      <c r="G387" s="5" t="str">
        <f>IF(A387="","",G386+Tabla5[[#This Row],[Aportación Periódica]])</f>
        <v/>
      </c>
    </row>
    <row r="388" spans="1:7" x14ac:dyDescent="0.25">
      <c r="A388" s="2" t="str">
        <f t="shared" si="19"/>
        <v/>
      </c>
      <c r="B388" s="5" t="str">
        <f t="shared" si="20"/>
        <v/>
      </c>
      <c r="C388" s="5" t="str">
        <f t="shared" si="21"/>
        <v/>
      </c>
      <c r="D388" s="5" t="str">
        <f>IF(A388="","",Tabla5[[#This Row],[Balance Inicial]]+Tabla5[[#This Row],[Aportación Periódica]])</f>
        <v/>
      </c>
      <c r="E388" s="5" t="str">
        <f>IF(A388="","",($B$11/$B$13)*Tabla5[[#This Row],[Acumulado]])</f>
        <v/>
      </c>
      <c r="F388" s="5" t="str">
        <f>IF(A388="","",Tabla5[[#This Row],[Acumulado]]+Tabla5[[#This Row],[Intereses]])</f>
        <v/>
      </c>
      <c r="G388" s="5" t="str">
        <f>IF(A388="","",G387+Tabla5[[#This Row],[Aportación Periódica]])</f>
        <v/>
      </c>
    </row>
    <row r="389" spans="1:7" x14ac:dyDescent="0.25">
      <c r="A389" s="2" t="str">
        <f t="shared" si="19"/>
        <v/>
      </c>
      <c r="B389" s="5" t="str">
        <f t="shared" si="20"/>
        <v/>
      </c>
      <c r="C389" s="5" t="str">
        <f t="shared" si="21"/>
        <v/>
      </c>
      <c r="D389" s="5" t="str">
        <f>IF(A389="","",Tabla5[[#This Row],[Balance Inicial]]+Tabla5[[#This Row],[Aportación Periódica]])</f>
        <v/>
      </c>
      <c r="E389" s="5" t="str">
        <f>IF(A389="","",($B$11/$B$13)*Tabla5[[#This Row],[Acumulado]])</f>
        <v/>
      </c>
      <c r="F389" s="5" t="str">
        <f>IF(A389="","",Tabla5[[#This Row],[Acumulado]]+Tabla5[[#This Row],[Intereses]])</f>
        <v/>
      </c>
      <c r="G389" s="5" t="str">
        <f>IF(A389="","",G388+Tabla5[[#This Row],[Aportación Periódica]])</f>
        <v/>
      </c>
    </row>
    <row r="390" spans="1:7" x14ac:dyDescent="0.25">
      <c r="A390" s="2" t="str">
        <f t="shared" si="19"/>
        <v/>
      </c>
      <c r="B390" s="5" t="str">
        <f t="shared" si="20"/>
        <v/>
      </c>
      <c r="C390" s="5" t="str">
        <f t="shared" si="21"/>
        <v/>
      </c>
      <c r="D390" s="5" t="str">
        <f>IF(A390="","",Tabla5[[#This Row],[Balance Inicial]]+Tabla5[[#This Row],[Aportación Periódica]])</f>
        <v/>
      </c>
      <c r="E390" s="5" t="str">
        <f>IF(A390="","",($B$11/$B$13)*Tabla5[[#This Row],[Acumulado]])</f>
        <v/>
      </c>
      <c r="F390" s="5" t="str">
        <f>IF(A390="","",Tabla5[[#This Row],[Acumulado]]+Tabla5[[#This Row],[Intereses]])</f>
        <v/>
      </c>
      <c r="G390" s="5" t="str">
        <f>IF(A390="","",G389+Tabla5[[#This Row],[Aportación Periódica]])</f>
        <v/>
      </c>
    </row>
    <row r="391" spans="1:7" x14ac:dyDescent="0.25">
      <c r="A391" s="2" t="str">
        <f t="shared" si="19"/>
        <v/>
      </c>
      <c r="B391" s="5" t="str">
        <f t="shared" si="20"/>
        <v/>
      </c>
      <c r="C391" s="5" t="str">
        <f t="shared" si="21"/>
        <v/>
      </c>
      <c r="D391" s="5" t="str">
        <f>IF(A391="","",Tabla5[[#This Row],[Balance Inicial]]+Tabla5[[#This Row],[Aportación Periódica]])</f>
        <v/>
      </c>
      <c r="E391" s="5" t="str">
        <f>IF(A391="","",($B$11/$B$13)*Tabla5[[#This Row],[Acumulado]])</f>
        <v/>
      </c>
      <c r="F391" s="5" t="str">
        <f>IF(A391="","",Tabla5[[#This Row],[Acumulado]]+Tabla5[[#This Row],[Intereses]])</f>
        <v/>
      </c>
      <c r="G391" s="5" t="str">
        <f>IF(A391="","",G390+Tabla5[[#This Row],[Aportación Periódica]])</f>
        <v/>
      </c>
    </row>
    <row r="392" spans="1:7" x14ac:dyDescent="0.25">
      <c r="A392" s="2" t="str">
        <f t="shared" si="19"/>
        <v/>
      </c>
      <c r="B392" s="5" t="str">
        <f t="shared" si="20"/>
        <v/>
      </c>
      <c r="C392" s="5" t="str">
        <f t="shared" si="21"/>
        <v/>
      </c>
      <c r="D392" s="5" t="str">
        <f>IF(A392="","",Tabla5[[#This Row],[Balance Inicial]]+Tabla5[[#This Row],[Aportación Periódica]])</f>
        <v/>
      </c>
      <c r="E392" s="5" t="str">
        <f>IF(A392="","",($B$11/$B$13)*Tabla5[[#This Row],[Acumulado]])</f>
        <v/>
      </c>
      <c r="F392" s="5" t="str">
        <f>IF(A392="","",Tabla5[[#This Row],[Acumulado]]+Tabla5[[#This Row],[Intereses]])</f>
        <v/>
      </c>
      <c r="G392" s="5" t="str">
        <f>IF(A392="","",G391+Tabla5[[#This Row],[Aportación Periódica]])</f>
        <v/>
      </c>
    </row>
    <row r="393" spans="1:7" x14ac:dyDescent="0.25">
      <c r="A393" s="2" t="str">
        <f t="shared" si="19"/>
        <v/>
      </c>
      <c r="B393" s="5" t="str">
        <f t="shared" si="20"/>
        <v/>
      </c>
      <c r="C393" s="5" t="str">
        <f t="shared" si="21"/>
        <v/>
      </c>
      <c r="D393" s="5" t="str">
        <f>IF(A393="","",Tabla5[[#This Row],[Balance Inicial]]+Tabla5[[#This Row],[Aportación Periódica]])</f>
        <v/>
      </c>
      <c r="E393" s="5" t="str">
        <f>IF(A393="","",($B$11/$B$13)*Tabla5[[#This Row],[Acumulado]])</f>
        <v/>
      </c>
      <c r="F393" s="5" t="str">
        <f>IF(A393="","",Tabla5[[#This Row],[Acumulado]]+Tabla5[[#This Row],[Intereses]])</f>
        <v/>
      </c>
      <c r="G393" s="5" t="str">
        <f>IF(A393="","",G392+Tabla5[[#This Row],[Aportación Periódica]])</f>
        <v/>
      </c>
    </row>
    <row r="394" spans="1:7" x14ac:dyDescent="0.25">
      <c r="A394" s="2" t="str">
        <f t="shared" si="19"/>
        <v/>
      </c>
      <c r="B394" s="5" t="str">
        <f t="shared" si="20"/>
        <v/>
      </c>
      <c r="C394" s="5" t="str">
        <f t="shared" si="21"/>
        <v/>
      </c>
      <c r="D394" s="5" t="str">
        <f>IF(A394="","",Tabla5[[#This Row],[Balance Inicial]]+Tabla5[[#This Row],[Aportación Periódica]])</f>
        <v/>
      </c>
      <c r="E394" s="5" t="str">
        <f>IF(A394="","",($B$11/$B$13)*Tabla5[[#This Row],[Acumulado]])</f>
        <v/>
      </c>
      <c r="F394" s="5" t="str">
        <f>IF(A394="","",Tabla5[[#This Row],[Acumulado]]+Tabla5[[#This Row],[Intereses]])</f>
        <v/>
      </c>
      <c r="G394" s="5" t="str">
        <f>IF(A394="","",G393+Tabla5[[#This Row],[Aportación Periódica]])</f>
        <v/>
      </c>
    </row>
    <row r="395" spans="1:7" x14ac:dyDescent="0.25">
      <c r="A395" s="2" t="str">
        <f t="shared" si="19"/>
        <v/>
      </c>
      <c r="B395" s="5" t="str">
        <f t="shared" si="20"/>
        <v/>
      </c>
      <c r="C395" s="5" t="str">
        <f t="shared" si="21"/>
        <v/>
      </c>
      <c r="D395" s="5" t="str">
        <f>IF(A395="","",Tabla5[[#This Row],[Balance Inicial]]+Tabla5[[#This Row],[Aportación Periódica]])</f>
        <v/>
      </c>
      <c r="E395" s="5" t="str">
        <f>IF(A395="","",($B$11/$B$13)*Tabla5[[#This Row],[Acumulado]])</f>
        <v/>
      </c>
      <c r="F395" s="5" t="str">
        <f>IF(A395="","",Tabla5[[#This Row],[Acumulado]]+Tabla5[[#This Row],[Intereses]])</f>
        <v/>
      </c>
      <c r="G395" s="5" t="str">
        <f>IF(A395="","",G394+Tabla5[[#This Row],[Aportación Periódica]])</f>
        <v/>
      </c>
    </row>
    <row r="396" spans="1:7" x14ac:dyDescent="0.25">
      <c r="A396" s="2" t="str">
        <f t="shared" si="19"/>
        <v/>
      </c>
      <c r="B396" s="5" t="str">
        <f t="shared" si="20"/>
        <v/>
      </c>
      <c r="C396" s="5" t="str">
        <f t="shared" si="21"/>
        <v/>
      </c>
      <c r="D396" s="5" t="str">
        <f>IF(A396="","",Tabla5[[#This Row],[Balance Inicial]]+Tabla5[[#This Row],[Aportación Periódica]])</f>
        <v/>
      </c>
      <c r="E396" s="5" t="str">
        <f>IF(A396="","",($B$11/$B$13)*Tabla5[[#This Row],[Acumulado]])</f>
        <v/>
      </c>
      <c r="F396" s="5" t="str">
        <f>IF(A396="","",Tabla5[[#This Row],[Acumulado]]+Tabla5[[#This Row],[Intereses]])</f>
        <v/>
      </c>
      <c r="G396" s="5" t="str">
        <f>IF(A396="","",G395+Tabla5[[#This Row],[Aportación Periódica]])</f>
        <v/>
      </c>
    </row>
    <row r="397" spans="1:7" x14ac:dyDescent="0.25">
      <c r="A397" s="2" t="str">
        <f t="shared" si="19"/>
        <v/>
      </c>
      <c r="B397" s="5" t="str">
        <f t="shared" si="20"/>
        <v/>
      </c>
      <c r="C397" s="5" t="str">
        <f t="shared" si="21"/>
        <v/>
      </c>
      <c r="D397" s="5" t="str">
        <f>IF(A397="","",Tabla5[[#This Row],[Balance Inicial]]+Tabla5[[#This Row],[Aportación Periódica]])</f>
        <v/>
      </c>
      <c r="E397" s="5" t="str">
        <f>IF(A397="","",($B$11/$B$13)*Tabla5[[#This Row],[Acumulado]])</f>
        <v/>
      </c>
      <c r="F397" s="5" t="str">
        <f>IF(A397="","",Tabla5[[#This Row],[Acumulado]]+Tabla5[[#This Row],[Intereses]])</f>
        <v/>
      </c>
      <c r="G397" s="5" t="str">
        <f>IF(A397="","",G396+Tabla5[[#This Row],[Aportación Periódica]])</f>
        <v/>
      </c>
    </row>
    <row r="398" spans="1:7" x14ac:dyDescent="0.25">
      <c r="A398" s="2" t="str">
        <f t="shared" si="19"/>
        <v/>
      </c>
      <c r="B398" s="5" t="str">
        <f t="shared" si="20"/>
        <v/>
      </c>
      <c r="C398" s="5" t="str">
        <f t="shared" si="21"/>
        <v/>
      </c>
      <c r="D398" s="5" t="str">
        <f>IF(A398="","",Tabla5[[#This Row],[Balance Inicial]]+Tabla5[[#This Row],[Aportación Periódica]])</f>
        <v/>
      </c>
      <c r="E398" s="5" t="str">
        <f>IF(A398="","",($B$11/$B$13)*Tabla5[[#This Row],[Acumulado]])</f>
        <v/>
      </c>
      <c r="F398" s="5" t="str">
        <f>IF(A398="","",Tabla5[[#This Row],[Acumulado]]+Tabla5[[#This Row],[Intereses]])</f>
        <v/>
      </c>
      <c r="G398" s="5" t="str">
        <f>IF(A398="","",G397+Tabla5[[#This Row],[Aportación Periódica]])</f>
        <v/>
      </c>
    </row>
    <row r="399" spans="1:7" x14ac:dyDescent="0.25">
      <c r="A399" s="2" t="str">
        <f t="shared" si="19"/>
        <v/>
      </c>
      <c r="B399" s="5" t="str">
        <f t="shared" si="20"/>
        <v/>
      </c>
      <c r="C399" s="5" t="str">
        <f t="shared" si="21"/>
        <v/>
      </c>
      <c r="D399" s="5" t="str">
        <f>IF(A399="","",Tabla5[[#This Row],[Balance Inicial]]+Tabla5[[#This Row],[Aportación Periódica]])</f>
        <v/>
      </c>
      <c r="E399" s="5" t="str">
        <f>IF(A399="","",($B$11/$B$13)*Tabla5[[#This Row],[Acumulado]])</f>
        <v/>
      </c>
      <c r="F399" s="5" t="str">
        <f>IF(A399="","",Tabla5[[#This Row],[Acumulado]]+Tabla5[[#This Row],[Intereses]])</f>
        <v/>
      </c>
      <c r="G399" s="5" t="str">
        <f>IF(A399="","",G398+Tabla5[[#This Row],[Aportación Periódica]])</f>
        <v/>
      </c>
    </row>
    <row r="400" spans="1:7" x14ac:dyDescent="0.25">
      <c r="A400" s="2" t="str">
        <f t="shared" si="19"/>
        <v/>
      </c>
      <c r="B400" s="5" t="str">
        <f t="shared" si="20"/>
        <v/>
      </c>
      <c r="C400" s="5" t="str">
        <f t="shared" si="21"/>
        <v/>
      </c>
      <c r="D400" s="5" t="str">
        <f>IF(A400="","",Tabla5[[#This Row],[Balance Inicial]]+Tabla5[[#This Row],[Aportación Periódica]])</f>
        <v/>
      </c>
      <c r="E400" s="5" t="str">
        <f>IF(A400="","",($B$11/$B$13)*Tabla5[[#This Row],[Acumulado]])</f>
        <v/>
      </c>
      <c r="F400" s="5" t="str">
        <f>IF(A400="","",Tabla5[[#This Row],[Acumulado]]+Tabla5[[#This Row],[Intereses]])</f>
        <v/>
      </c>
      <c r="G400" s="5" t="str">
        <f>IF(A400="","",G399+Tabla5[[#This Row],[Aportación Periódica]])</f>
        <v/>
      </c>
    </row>
    <row r="401" spans="1:7" x14ac:dyDescent="0.25">
      <c r="A401" s="2" t="str">
        <f t="shared" si="19"/>
        <v/>
      </c>
      <c r="B401" s="5" t="str">
        <f t="shared" si="20"/>
        <v/>
      </c>
      <c r="C401" s="5" t="str">
        <f t="shared" si="21"/>
        <v/>
      </c>
      <c r="D401" s="5" t="str">
        <f>IF(A401="","",Tabla5[[#This Row],[Balance Inicial]]+Tabla5[[#This Row],[Aportación Periódica]])</f>
        <v/>
      </c>
      <c r="E401" s="5" t="str">
        <f>IF(A401="","",($B$11/$B$13)*Tabla5[[#This Row],[Acumulado]])</f>
        <v/>
      </c>
      <c r="F401" s="5" t="str">
        <f>IF(A401="","",Tabla5[[#This Row],[Acumulado]]+Tabla5[[#This Row],[Intereses]])</f>
        <v/>
      </c>
      <c r="G401" s="5" t="str">
        <f>IF(A401="","",G400+Tabla5[[#This Row],[Aportación Periódica]])</f>
        <v/>
      </c>
    </row>
    <row r="402" spans="1:7" x14ac:dyDescent="0.25">
      <c r="A402" s="2" t="str">
        <f t="shared" si="19"/>
        <v/>
      </c>
      <c r="B402" s="5" t="str">
        <f t="shared" si="20"/>
        <v/>
      </c>
      <c r="C402" s="5" t="str">
        <f t="shared" si="21"/>
        <v/>
      </c>
      <c r="D402" s="5" t="str">
        <f>IF(A402="","",Tabla5[[#This Row],[Balance Inicial]]+Tabla5[[#This Row],[Aportación Periódica]])</f>
        <v/>
      </c>
      <c r="E402" s="5" t="str">
        <f>IF(A402="","",($B$11/$B$13)*Tabla5[[#This Row],[Acumulado]])</f>
        <v/>
      </c>
      <c r="F402" s="5" t="str">
        <f>IF(A402="","",Tabla5[[#This Row],[Acumulado]]+Tabla5[[#This Row],[Intereses]])</f>
        <v/>
      </c>
      <c r="G402" s="5" t="str">
        <f>IF(A402="","",G401+Tabla5[[#This Row],[Aportación Periódica]])</f>
        <v/>
      </c>
    </row>
    <row r="403" spans="1:7" x14ac:dyDescent="0.25">
      <c r="A403" s="2" t="str">
        <f t="shared" si="19"/>
        <v/>
      </c>
      <c r="B403" s="5" t="str">
        <f t="shared" si="20"/>
        <v/>
      </c>
      <c r="C403" s="5" t="str">
        <f t="shared" si="21"/>
        <v/>
      </c>
      <c r="D403" s="5" t="str">
        <f>IF(A403="","",Tabla5[[#This Row],[Balance Inicial]]+Tabla5[[#This Row],[Aportación Periódica]])</f>
        <v/>
      </c>
      <c r="E403" s="5" t="str">
        <f>IF(A403="","",($B$11/$B$13)*Tabla5[[#This Row],[Acumulado]])</f>
        <v/>
      </c>
      <c r="F403" s="5" t="str">
        <f>IF(A403="","",Tabla5[[#This Row],[Acumulado]]+Tabla5[[#This Row],[Intereses]])</f>
        <v/>
      </c>
      <c r="G403" s="5" t="str">
        <f>IF(A403="","",G402+Tabla5[[#This Row],[Aportación Periódica]])</f>
        <v/>
      </c>
    </row>
    <row r="404" spans="1:7" x14ac:dyDescent="0.25">
      <c r="A404" s="2" t="str">
        <f t="shared" ref="A404:A467" si="22">IF(A403&lt;$B$12*$B$13,A403+1,"")</f>
        <v/>
      </c>
      <c r="B404" s="5" t="str">
        <f t="shared" si="20"/>
        <v/>
      </c>
      <c r="C404" s="5" t="str">
        <f t="shared" si="21"/>
        <v/>
      </c>
      <c r="D404" s="5" t="str">
        <f>IF(A404="","",Tabla5[[#This Row],[Balance Inicial]]+Tabla5[[#This Row],[Aportación Periódica]])</f>
        <v/>
      </c>
      <c r="E404" s="5" t="str">
        <f>IF(A404="","",($B$11/$B$13)*Tabla5[[#This Row],[Acumulado]])</f>
        <v/>
      </c>
      <c r="F404" s="5" t="str">
        <f>IF(A404="","",Tabla5[[#This Row],[Acumulado]]+Tabla5[[#This Row],[Intereses]])</f>
        <v/>
      </c>
      <c r="G404" s="5" t="str">
        <f>IF(A404="","",G403+Tabla5[[#This Row],[Aportación Periódica]])</f>
        <v/>
      </c>
    </row>
    <row r="405" spans="1:7" x14ac:dyDescent="0.25">
      <c r="A405" s="2" t="str">
        <f t="shared" si="22"/>
        <v/>
      </c>
      <c r="B405" s="5" t="str">
        <f t="shared" ref="B405:B468" si="23">IF(A405="","",F404)</f>
        <v/>
      </c>
      <c r="C405" s="5" t="str">
        <f t="shared" ref="C405:C468" si="24">IF(A405="","",$B$10)</f>
        <v/>
      </c>
      <c r="D405" s="5" t="str">
        <f>IF(A405="","",Tabla5[[#This Row],[Balance Inicial]]+Tabla5[[#This Row],[Aportación Periódica]])</f>
        <v/>
      </c>
      <c r="E405" s="5" t="str">
        <f>IF(A405="","",($B$11/$B$13)*Tabla5[[#This Row],[Acumulado]])</f>
        <v/>
      </c>
      <c r="F405" s="5" t="str">
        <f>IF(A405="","",Tabla5[[#This Row],[Acumulado]]+Tabla5[[#This Row],[Intereses]])</f>
        <v/>
      </c>
      <c r="G405" s="5" t="str">
        <f>IF(A405="","",G404+Tabla5[[#This Row],[Aportación Periódica]])</f>
        <v/>
      </c>
    </row>
    <row r="406" spans="1:7" x14ac:dyDescent="0.25">
      <c r="A406" s="2" t="str">
        <f t="shared" si="22"/>
        <v/>
      </c>
      <c r="B406" s="5" t="str">
        <f t="shared" si="23"/>
        <v/>
      </c>
      <c r="C406" s="5" t="str">
        <f t="shared" si="24"/>
        <v/>
      </c>
      <c r="D406" s="5" t="str">
        <f>IF(A406="","",Tabla5[[#This Row],[Balance Inicial]]+Tabla5[[#This Row],[Aportación Periódica]])</f>
        <v/>
      </c>
      <c r="E406" s="5" t="str">
        <f>IF(A406="","",($B$11/$B$13)*Tabla5[[#This Row],[Acumulado]])</f>
        <v/>
      </c>
      <c r="F406" s="5" t="str">
        <f>IF(A406="","",Tabla5[[#This Row],[Acumulado]]+Tabla5[[#This Row],[Intereses]])</f>
        <v/>
      </c>
      <c r="G406" s="5" t="str">
        <f>IF(A406="","",G405+Tabla5[[#This Row],[Aportación Periódica]])</f>
        <v/>
      </c>
    </row>
    <row r="407" spans="1:7" x14ac:dyDescent="0.25">
      <c r="A407" s="2" t="str">
        <f t="shared" si="22"/>
        <v/>
      </c>
      <c r="B407" s="5" t="str">
        <f t="shared" si="23"/>
        <v/>
      </c>
      <c r="C407" s="5" t="str">
        <f t="shared" si="24"/>
        <v/>
      </c>
      <c r="D407" s="5" t="str">
        <f>IF(A407="","",Tabla5[[#This Row],[Balance Inicial]]+Tabla5[[#This Row],[Aportación Periódica]])</f>
        <v/>
      </c>
      <c r="E407" s="5" t="str">
        <f>IF(A407="","",($B$11/$B$13)*Tabla5[[#This Row],[Acumulado]])</f>
        <v/>
      </c>
      <c r="F407" s="5" t="str">
        <f>IF(A407="","",Tabla5[[#This Row],[Acumulado]]+Tabla5[[#This Row],[Intereses]])</f>
        <v/>
      </c>
      <c r="G407" s="5" t="str">
        <f>IF(A407="","",G406+Tabla5[[#This Row],[Aportación Periódica]])</f>
        <v/>
      </c>
    </row>
    <row r="408" spans="1:7" x14ac:dyDescent="0.25">
      <c r="A408" s="2" t="str">
        <f t="shared" si="22"/>
        <v/>
      </c>
      <c r="B408" s="5" t="str">
        <f t="shared" si="23"/>
        <v/>
      </c>
      <c r="C408" s="5" t="str">
        <f t="shared" si="24"/>
        <v/>
      </c>
      <c r="D408" s="5" t="str">
        <f>IF(A408="","",Tabla5[[#This Row],[Balance Inicial]]+Tabla5[[#This Row],[Aportación Periódica]])</f>
        <v/>
      </c>
      <c r="E408" s="5" t="str">
        <f>IF(A408="","",($B$11/$B$13)*Tabla5[[#This Row],[Acumulado]])</f>
        <v/>
      </c>
      <c r="F408" s="5" t="str">
        <f>IF(A408="","",Tabla5[[#This Row],[Acumulado]]+Tabla5[[#This Row],[Intereses]])</f>
        <v/>
      </c>
      <c r="G408" s="5" t="str">
        <f>IF(A408="","",G407+Tabla5[[#This Row],[Aportación Periódica]])</f>
        <v/>
      </c>
    </row>
    <row r="409" spans="1:7" x14ac:dyDescent="0.25">
      <c r="A409" s="2" t="str">
        <f t="shared" si="22"/>
        <v/>
      </c>
      <c r="B409" s="5" t="str">
        <f t="shared" si="23"/>
        <v/>
      </c>
      <c r="C409" s="5" t="str">
        <f t="shared" si="24"/>
        <v/>
      </c>
      <c r="D409" s="5" t="str">
        <f>IF(A409="","",Tabla5[[#This Row],[Balance Inicial]]+Tabla5[[#This Row],[Aportación Periódica]])</f>
        <v/>
      </c>
      <c r="E409" s="5" t="str">
        <f>IF(A409="","",($B$11/$B$13)*Tabla5[[#This Row],[Acumulado]])</f>
        <v/>
      </c>
      <c r="F409" s="5" t="str">
        <f>IF(A409="","",Tabla5[[#This Row],[Acumulado]]+Tabla5[[#This Row],[Intereses]])</f>
        <v/>
      </c>
      <c r="G409" s="5" t="str">
        <f>IF(A409="","",G408+Tabla5[[#This Row],[Aportación Periódica]])</f>
        <v/>
      </c>
    </row>
    <row r="410" spans="1:7" x14ac:dyDescent="0.25">
      <c r="A410" s="2" t="str">
        <f t="shared" si="22"/>
        <v/>
      </c>
      <c r="B410" s="5" t="str">
        <f t="shared" si="23"/>
        <v/>
      </c>
      <c r="C410" s="5" t="str">
        <f t="shared" si="24"/>
        <v/>
      </c>
      <c r="D410" s="5" t="str">
        <f>IF(A410="","",Tabla5[[#This Row],[Balance Inicial]]+Tabla5[[#This Row],[Aportación Periódica]])</f>
        <v/>
      </c>
      <c r="E410" s="5" t="str">
        <f>IF(A410="","",($B$11/$B$13)*Tabla5[[#This Row],[Acumulado]])</f>
        <v/>
      </c>
      <c r="F410" s="5" t="str">
        <f>IF(A410="","",Tabla5[[#This Row],[Acumulado]]+Tabla5[[#This Row],[Intereses]])</f>
        <v/>
      </c>
      <c r="G410" s="5" t="str">
        <f>IF(A410="","",G409+Tabla5[[#This Row],[Aportación Periódica]])</f>
        <v/>
      </c>
    </row>
    <row r="411" spans="1:7" x14ac:dyDescent="0.25">
      <c r="A411" s="2" t="str">
        <f t="shared" si="22"/>
        <v/>
      </c>
      <c r="B411" s="5" t="str">
        <f t="shared" si="23"/>
        <v/>
      </c>
      <c r="C411" s="5" t="str">
        <f t="shared" si="24"/>
        <v/>
      </c>
      <c r="D411" s="5" t="str">
        <f>IF(A411="","",Tabla5[[#This Row],[Balance Inicial]]+Tabla5[[#This Row],[Aportación Periódica]])</f>
        <v/>
      </c>
      <c r="E411" s="5" t="str">
        <f>IF(A411="","",($B$11/$B$13)*Tabla5[[#This Row],[Acumulado]])</f>
        <v/>
      </c>
      <c r="F411" s="5" t="str">
        <f>IF(A411="","",Tabla5[[#This Row],[Acumulado]]+Tabla5[[#This Row],[Intereses]])</f>
        <v/>
      </c>
      <c r="G411" s="5" t="str">
        <f>IF(A411="","",G410+Tabla5[[#This Row],[Aportación Periódica]])</f>
        <v/>
      </c>
    </row>
    <row r="412" spans="1:7" x14ac:dyDescent="0.25">
      <c r="A412" s="2" t="str">
        <f t="shared" si="22"/>
        <v/>
      </c>
      <c r="B412" s="5" t="str">
        <f t="shared" si="23"/>
        <v/>
      </c>
      <c r="C412" s="5" t="str">
        <f t="shared" si="24"/>
        <v/>
      </c>
      <c r="D412" s="5" t="str">
        <f>IF(A412="","",Tabla5[[#This Row],[Balance Inicial]]+Tabla5[[#This Row],[Aportación Periódica]])</f>
        <v/>
      </c>
      <c r="E412" s="5" t="str">
        <f>IF(A412="","",($B$11/$B$13)*Tabla5[[#This Row],[Acumulado]])</f>
        <v/>
      </c>
      <c r="F412" s="5" t="str">
        <f>IF(A412="","",Tabla5[[#This Row],[Acumulado]]+Tabla5[[#This Row],[Intereses]])</f>
        <v/>
      </c>
      <c r="G412" s="5" t="str">
        <f>IF(A412="","",G411+Tabla5[[#This Row],[Aportación Periódica]])</f>
        <v/>
      </c>
    </row>
    <row r="413" spans="1:7" x14ac:dyDescent="0.25">
      <c r="A413" s="2" t="str">
        <f t="shared" si="22"/>
        <v/>
      </c>
      <c r="B413" s="5" t="str">
        <f t="shared" si="23"/>
        <v/>
      </c>
      <c r="C413" s="5" t="str">
        <f t="shared" si="24"/>
        <v/>
      </c>
      <c r="D413" s="5" t="str">
        <f>IF(A413="","",Tabla5[[#This Row],[Balance Inicial]]+Tabla5[[#This Row],[Aportación Periódica]])</f>
        <v/>
      </c>
      <c r="E413" s="5" t="str">
        <f>IF(A413="","",($B$11/$B$13)*Tabla5[[#This Row],[Acumulado]])</f>
        <v/>
      </c>
      <c r="F413" s="5" t="str">
        <f>IF(A413="","",Tabla5[[#This Row],[Acumulado]]+Tabla5[[#This Row],[Intereses]])</f>
        <v/>
      </c>
      <c r="G413" s="5" t="str">
        <f>IF(A413="","",G412+Tabla5[[#This Row],[Aportación Periódica]])</f>
        <v/>
      </c>
    </row>
    <row r="414" spans="1:7" x14ac:dyDescent="0.25">
      <c r="A414" s="2" t="str">
        <f t="shared" si="22"/>
        <v/>
      </c>
      <c r="B414" s="5" t="str">
        <f t="shared" si="23"/>
        <v/>
      </c>
      <c r="C414" s="5" t="str">
        <f t="shared" si="24"/>
        <v/>
      </c>
      <c r="D414" s="5" t="str">
        <f>IF(A414="","",Tabla5[[#This Row],[Balance Inicial]]+Tabla5[[#This Row],[Aportación Periódica]])</f>
        <v/>
      </c>
      <c r="E414" s="5" t="str">
        <f>IF(A414="","",($B$11/$B$13)*Tabla5[[#This Row],[Acumulado]])</f>
        <v/>
      </c>
      <c r="F414" s="5" t="str">
        <f>IF(A414="","",Tabla5[[#This Row],[Acumulado]]+Tabla5[[#This Row],[Intereses]])</f>
        <v/>
      </c>
      <c r="G414" s="5" t="str">
        <f>IF(A414="","",G413+Tabla5[[#This Row],[Aportación Periódica]])</f>
        <v/>
      </c>
    </row>
    <row r="415" spans="1:7" x14ac:dyDescent="0.25">
      <c r="A415" s="2" t="str">
        <f t="shared" si="22"/>
        <v/>
      </c>
      <c r="B415" s="5" t="str">
        <f t="shared" si="23"/>
        <v/>
      </c>
      <c r="C415" s="5" t="str">
        <f t="shared" si="24"/>
        <v/>
      </c>
      <c r="D415" s="5" t="str">
        <f>IF(A415="","",Tabla5[[#This Row],[Balance Inicial]]+Tabla5[[#This Row],[Aportación Periódica]])</f>
        <v/>
      </c>
      <c r="E415" s="5" t="str">
        <f>IF(A415="","",($B$11/$B$13)*Tabla5[[#This Row],[Acumulado]])</f>
        <v/>
      </c>
      <c r="F415" s="5" t="str">
        <f>IF(A415="","",Tabla5[[#This Row],[Acumulado]]+Tabla5[[#This Row],[Intereses]])</f>
        <v/>
      </c>
      <c r="G415" s="5" t="str">
        <f>IF(A415="","",G414+Tabla5[[#This Row],[Aportación Periódica]])</f>
        <v/>
      </c>
    </row>
    <row r="416" spans="1:7" x14ac:dyDescent="0.25">
      <c r="A416" s="2" t="str">
        <f t="shared" si="22"/>
        <v/>
      </c>
      <c r="B416" s="5" t="str">
        <f t="shared" si="23"/>
        <v/>
      </c>
      <c r="C416" s="5" t="str">
        <f t="shared" si="24"/>
        <v/>
      </c>
      <c r="D416" s="5" t="str">
        <f>IF(A416="","",Tabla5[[#This Row],[Balance Inicial]]+Tabla5[[#This Row],[Aportación Periódica]])</f>
        <v/>
      </c>
      <c r="E416" s="5" t="str">
        <f>IF(A416="","",($B$11/$B$13)*Tabla5[[#This Row],[Acumulado]])</f>
        <v/>
      </c>
      <c r="F416" s="5" t="str">
        <f>IF(A416="","",Tabla5[[#This Row],[Acumulado]]+Tabla5[[#This Row],[Intereses]])</f>
        <v/>
      </c>
      <c r="G416" s="5" t="str">
        <f>IF(A416="","",G415+Tabla5[[#This Row],[Aportación Periódica]])</f>
        <v/>
      </c>
    </row>
    <row r="417" spans="1:7" x14ac:dyDescent="0.25">
      <c r="A417" s="2" t="str">
        <f t="shared" si="22"/>
        <v/>
      </c>
      <c r="B417" s="5" t="str">
        <f t="shared" si="23"/>
        <v/>
      </c>
      <c r="C417" s="5" t="str">
        <f t="shared" si="24"/>
        <v/>
      </c>
      <c r="D417" s="5" t="str">
        <f>IF(A417="","",Tabla5[[#This Row],[Balance Inicial]]+Tabla5[[#This Row],[Aportación Periódica]])</f>
        <v/>
      </c>
      <c r="E417" s="5" t="str">
        <f>IF(A417="","",($B$11/$B$13)*Tabla5[[#This Row],[Acumulado]])</f>
        <v/>
      </c>
      <c r="F417" s="5" t="str">
        <f>IF(A417="","",Tabla5[[#This Row],[Acumulado]]+Tabla5[[#This Row],[Intereses]])</f>
        <v/>
      </c>
      <c r="G417" s="5" t="str">
        <f>IF(A417="","",G416+Tabla5[[#This Row],[Aportación Periódica]])</f>
        <v/>
      </c>
    </row>
    <row r="418" spans="1:7" x14ac:dyDescent="0.25">
      <c r="A418" s="2" t="str">
        <f t="shared" si="22"/>
        <v/>
      </c>
      <c r="B418" s="5" t="str">
        <f t="shared" si="23"/>
        <v/>
      </c>
      <c r="C418" s="5" t="str">
        <f t="shared" si="24"/>
        <v/>
      </c>
      <c r="D418" s="5" t="str">
        <f>IF(A418="","",Tabla5[[#This Row],[Balance Inicial]]+Tabla5[[#This Row],[Aportación Periódica]])</f>
        <v/>
      </c>
      <c r="E418" s="5" t="str">
        <f>IF(A418="","",($B$11/$B$13)*Tabla5[[#This Row],[Acumulado]])</f>
        <v/>
      </c>
      <c r="F418" s="5" t="str">
        <f>IF(A418="","",Tabla5[[#This Row],[Acumulado]]+Tabla5[[#This Row],[Intereses]])</f>
        <v/>
      </c>
      <c r="G418" s="5" t="str">
        <f>IF(A418="","",G417+Tabla5[[#This Row],[Aportación Periódica]])</f>
        <v/>
      </c>
    </row>
    <row r="419" spans="1:7" x14ac:dyDescent="0.25">
      <c r="A419" s="2" t="str">
        <f t="shared" si="22"/>
        <v/>
      </c>
      <c r="B419" s="5" t="str">
        <f t="shared" si="23"/>
        <v/>
      </c>
      <c r="C419" s="5" t="str">
        <f t="shared" si="24"/>
        <v/>
      </c>
      <c r="D419" s="5" t="str">
        <f>IF(A419="","",Tabla5[[#This Row],[Balance Inicial]]+Tabla5[[#This Row],[Aportación Periódica]])</f>
        <v/>
      </c>
      <c r="E419" s="5" t="str">
        <f>IF(A419="","",($B$11/$B$13)*Tabla5[[#This Row],[Acumulado]])</f>
        <v/>
      </c>
      <c r="F419" s="5" t="str">
        <f>IF(A419="","",Tabla5[[#This Row],[Acumulado]]+Tabla5[[#This Row],[Intereses]])</f>
        <v/>
      </c>
      <c r="G419" s="5" t="str">
        <f>IF(A419="","",G418+Tabla5[[#This Row],[Aportación Periódica]])</f>
        <v/>
      </c>
    </row>
    <row r="420" spans="1:7" x14ac:dyDescent="0.25">
      <c r="A420" s="2" t="str">
        <f t="shared" si="22"/>
        <v/>
      </c>
      <c r="B420" s="5" t="str">
        <f t="shared" si="23"/>
        <v/>
      </c>
      <c r="C420" s="5" t="str">
        <f t="shared" si="24"/>
        <v/>
      </c>
      <c r="D420" s="5" t="str">
        <f>IF(A420="","",Tabla5[[#This Row],[Balance Inicial]]+Tabla5[[#This Row],[Aportación Periódica]])</f>
        <v/>
      </c>
      <c r="E420" s="5" t="str">
        <f>IF(A420="","",($B$11/$B$13)*Tabla5[[#This Row],[Acumulado]])</f>
        <v/>
      </c>
      <c r="F420" s="5" t="str">
        <f>IF(A420="","",Tabla5[[#This Row],[Acumulado]]+Tabla5[[#This Row],[Intereses]])</f>
        <v/>
      </c>
      <c r="G420" s="5" t="str">
        <f>IF(A420="","",G419+Tabla5[[#This Row],[Aportación Periódica]])</f>
        <v/>
      </c>
    </row>
    <row r="421" spans="1:7" x14ac:dyDescent="0.25">
      <c r="A421" s="2" t="str">
        <f t="shared" si="22"/>
        <v/>
      </c>
      <c r="B421" s="5" t="str">
        <f t="shared" si="23"/>
        <v/>
      </c>
      <c r="C421" s="5" t="str">
        <f t="shared" si="24"/>
        <v/>
      </c>
      <c r="D421" s="5" t="str">
        <f>IF(A421="","",Tabla5[[#This Row],[Balance Inicial]]+Tabla5[[#This Row],[Aportación Periódica]])</f>
        <v/>
      </c>
      <c r="E421" s="5" t="str">
        <f>IF(A421="","",($B$11/$B$13)*Tabla5[[#This Row],[Acumulado]])</f>
        <v/>
      </c>
      <c r="F421" s="5" t="str">
        <f>IF(A421="","",Tabla5[[#This Row],[Acumulado]]+Tabla5[[#This Row],[Intereses]])</f>
        <v/>
      </c>
      <c r="G421" s="5" t="str">
        <f>IF(A421="","",G420+Tabla5[[#This Row],[Aportación Periódica]])</f>
        <v/>
      </c>
    </row>
    <row r="422" spans="1:7" x14ac:dyDescent="0.25">
      <c r="A422" s="2" t="str">
        <f t="shared" si="22"/>
        <v/>
      </c>
      <c r="B422" s="5" t="str">
        <f t="shared" si="23"/>
        <v/>
      </c>
      <c r="C422" s="5" t="str">
        <f t="shared" si="24"/>
        <v/>
      </c>
      <c r="D422" s="5" t="str">
        <f>IF(A422="","",Tabla5[[#This Row],[Balance Inicial]]+Tabla5[[#This Row],[Aportación Periódica]])</f>
        <v/>
      </c>
      <c r="E422" s="5" t="str">
        <f>IF(A422="","",($B$11/$B$13)*Tabla5[[#This Row],[Acumulado]])</f>
        <v/>
      </c>
      <c r="F422" s="5" t="str">
        <f>IF(A422="","",Tabla5[[#This Row],[Acumulado]]+Tabla5[[#This Row],[Intereses]])</f>
        <v/>
      </c>
      <c r="G422" s="5" t="str">
        <f>IF(A422="","",G421+Tabla5[[#This Row],[Aportación Periódica]])</f>
        <v/>
      </c>
    </row>
    <row r="423" spans="1:7" x14ac:dyDescent="0.25">
      <c r="A423" s="2" t="str">
        <f t="shared" si="22"/>
        <v/>
      </c>
      <c r="B423" s="5" t="str">
        <f t="shared" si="23"/>
        <v/>
      </c>
      <c r="C423" s="5" t="str">
        <f t="shared" si="24"/>
        <v/>
      </c>
      <c r="D423" s="5" t="str">
        <f>IF(A423="","",Tabla5[[#This Row],[Balance Inicial]]+Tabla5[[#This Row],[Aportación Periódica]])</f>
        <v/>
      </c>
      <c r="E423" s="5" t="str">
        <f>IF(A423="","",($B$11/$B$13)*Tabla5[[#This Row],[Acumulado]])</f>
        <v/>
      </c>
      <c r="F423" s="5" t="str">
        <f>IF(A423="","",Tabla5[[#This Row],[Acumulado]]+Tabla5[[#This Row],[Intereses]])</f>
        <v/>
      </c>
      <c r="G423" s="5" t="str">
        <f>IF(A423="","",G422+Tabla5[[#This Row],[Aportación Periódica]])</f>
        <v/>
      </c>
    </row>
    <row r="424" spans="1:7" x14ac:dyDescent="0.25">
      <c r="A424" s="2" t="str">
        <f t="shared" si="22"/>
        <v/>
      </c>
      <c r="B424" s="5" t="str">
        <f t="shared" si="23"/>
        <v/>
      </c>
      <c r="C424" s="5" t="str">
        <f t="shared" si="24"/>
        <v/>
      </c>
      <c r="D424" s="5" t="str">
        <f>IF(A424="","",Tabla5[[#This Row],[Balance Inicial]]+Tabla5[[#This Row],[Aportación Periódica]])</f>
        <v/>
      </c>
      <c r="E424" s="5" t="str">
        <f>IF(A424="","",($B$11/$B$13)*Tabla5[[#This Row],[Acumulado]])</f>
        <v/>
      </c>
      <c r="F424" s="5" t="str">
        <f>IF(A424="","",Tabla5[[#This Row],[Acumulado]]+Tabla5[[#This Row],[Intereses]])</f>
        <v/>
      </c>
      <c r="G424" s="5" t="str">
        <f>IF(A424="","",G423+Tabla5[[#This Row],[Aportación Periódica]])</f>
        <v/>
      </c>
    </row>
    <row r="425" spans="1:7" x14ac:dyDescent="0.25">
      <c r="A425" s="2" t="str">
        <f t="shared" si="22"/>
        <v/>
      </c>
      <c r="B425" s="5" t="str">
        <f t="shared" si="23"/>
        <v/>
      </c>
      <c r="C425" s="5" t="str">
        <f t="shared" si="24"/>
        <v/>
      </c>
      <c r="D425" s="5" t="str">
        <f>IF(A425="","",Tabla5[[#This Row],[Balance Inicial]]+Tabla5[[#This Row],[Aportación Periódica]])</f>
        <v/>
      </c>
      <c r="E425" s="5" t="str">
        <f>IF(A425="","",($B$11/$B$13)*Tabla5[[#This Row],[Acumulado]])</f>
        <v/>
      </c>
      <c r="F425" s="5" t="str">
        <f>IF(A425="","",Tabla5[[#This Row],[Acumulado]]+Tabla5[[#This Row],[Intereses]])</f>
        <v/>
      </c>
      <c r="G425" s="5" t="str">
        <f>IF(A425="","",G424+Tabla5[[#This Row],[Aportación Periódica]])</f>
        <v/>
      </c>
    </row>
    <row r="426" spans="1:7" x14ac:dyDescent="0.25">
      <c r="A426" s="2" t="str">
        <f t="shared" si="22"/>
        <v/>
      </c>
      <c r="B426" s="5" t="str">
        <f t="shared" si="23"/>
        <v/>
      </c>
      <c r="C426" s="5" t="str">
        <f t="shared" si="24"/>
        <v/>
      </c>
      <c r="D426" s="5" t="str">
        <f>IF(A426="","",Tabla5[[#This Row],[Balance Inicial]]+Tabla5[[#This Row],[Aportación Periódica]])</f>
        <v/>
      </c>
      <c r="E426" s="5" t="str">
        <f>IF(A426="","",($B$11/$B$13)*Tabla5[[#This Row],[Acumulado]])</f>
        <v/>
      </c>
      <c r="F426" s="5" t="str">
        <f>IF(A426="","",Tabla5[[#This Row],[Acumulado]]+Tabla5[[#This Row],[Intereses]])</f>
        <v/>
      </c>
      <c r="G426" s="5" t="str">
        <f>IF(A426="","",G425+Tabla5[[#This Row],[Aportación Periódica]])</f>
        <v/>
      </c>
    </row>
    <row r="427" spans="1:7" x14ac:dyDescent="0.25">
      <c r="A427" s="2" t="str">
        <f t="shared" si="22"/>
        <v/>
      </c>
      <c r="B427" s="5" t="str">
        <f t="shared" si="23"/>
        <v/>
      </c>
      <c r="C427" s="5" t="str">
        <f t="shared" si="24"/>
        <v/>
      </c>
      <c r="D427" s="5" t="str">
        <f>IF(A427="","",Tabla5[[#This Row],[Balance Inicial]]+Tabla5[[#This Row],[Aportación Periódica]])</f>
        <v/>
      </c>
      <c r="E427" s="5" t="str">
        <f>IF(A427="","",($B$11/$B$13)*Tabla5[[#This Row],[Acumulado]])</f>
        <v/>
      </c>
      <c r="F427" s="5" t="str">
        <f>IF(A427="","",Tabla5[[#This Row],[Acumulado]]+Tabla5[[#This Row],[Intereses]])</f>
        <v/>
      </c>
      <c r="G427" s="5" t="str">
        <f>IF(A427="","",G426+Tabla5[[#This Row],[Aportación Periódica]])</f>
        <v/>
      </c>
    </row>
    <row r="428" spans="1:7" x14ac:dyDescent="0.25">
      <c r="A428" s="2" t="str">
        <f t="shared" si="22"/>
        <v/>
      </c>
      <c r="B428" s="5" t="str">
        <f t="shared" si="23"/>
        <v/>
      </c>
      <c r="C428" s="5" t="str">
        <f t="shared" si="24"/>
        <v/>
      </c>
      <c r="D428" s="5" t="str">
        <f>IF(A428="","",Tabla5[[#This Row],[Balance Inicial]]+Tabla5[[#This Row],[Aportación Periódica]])</f>
        <v/>
      </c>
      <c r="E428" s="5" t="str">
        <f>IF(A428="","",($B$11/$B$13)*Tabla5[[#This Row],[Acumulado]])</f>
        <v/>
      </c>
      <c r="F428" s="5" t="str">
        <f>IF(A428="","",Tabla5[[#This Row],[Acumulado]]+Tabla5[[#This Row],[Intereses]])</f>
        <v/>
      </c>
      <c r="G428" s="5" t="str">
        <f>IF(A428="","",G427+Tabla5[[#This Row],[Aportación Periódica]])</f>
        <v/>
      </c>
    </row>
    <row r="429" spans="1:7" x14ac:dyDescent="0.25">
      <c r="A429" s="2" t="str">
        <f t="shared" si="22"/>
        <v/>
      </c>
      <c r="B429" s="5" t="str">
        <f t="shared" si="23"/>
        <v/>
      </c>
      <c r="C429" s="5" t="str">
        <f t="shared" si="24"/>
        <v/>
      </c>
      <c r="D429" s="5" t="str">
        <f>IF(A429="","",Tabla5[[#This Row],[Balance Inicial]]+Tabla5[[#This Row],[Aportación Periódica]])</f>
        <v/>
      </c>
      <c r="E429" s="5" t="str">
        <f>IF(A429="","",($B$11/$B$13)*Tabla5[[#This Row],[Acumulado]])</f>
        <v/>
      </c>
      <c r="F429" s="5" t="str">
        <f>IF(A429="","",Tabla5[[#This Row],[Acumulado]]+Tabla5[[#This Row],[Intereses]])</f>
        <v/>
      </c>
      <c r="G429" s="5" t="str">
        <f>IF(A429="","",G428+Tabla5[[#This Row],[Aportación Periódica]])</f>
        <v/>
      </c>
    </row>
    <row r="430" spans="1:7" x14ac:dyDescent="0.25">
      <c r="A430" s="2" t="str">
        <f t="shared" si="22"/>
        <v/>
      </c>
      <c r="B430" s="5" t="str">
        <f t="shared" si="23"/>
        <v/>
      </c>
      <c r="C430" s="5" t="str">
        <f t="shared" si="24"/>
        <v/>
      </c>
      <c r="D430" s="5" t="str">
        <f>IF(A430="","",Tabla5[[#This Row],[Balance Inicial]]+Tabla5[[#This Row],[Aportación Periódica]])</f>
        <v/>
      </c>
      <c r="E430" s="5" t="str">
        <f>IF(A430="","",($B$11/$B$13)*Tabla5[[#This Row],[Acumulado]])</f>
        <v/>
      </c>
      <c r="F430" s="5" t="str">
        <f>IF(A430="","",Tabla5[[#This Row],[Acumulado]]+Tabla5[[#This Row],[Intereses]])</f>
        <v/>
      </c>
      <c r="G430" s="5" t="str">
        <f>IF(A430="","",G429+Tabla5[[#This Row],[Aportación Periódica]])</f>
        <v/>
      </c>
    </row>
    <row r="431" spans="1:7" x14ac:dyDescent="0.25">
      <c r="A431" s="2" t="str">
        <f t="shared" si="22"/>
        <v/>
      </c>
      <c r="B431" s="5" t="str">
        <f t="shared" si="23"/>
        <v/>
      </c>
      <c r="C431" s="5" t="str">
        <f t="shared" si="24"/>
        <v/>
      </c>
      <c r="D431" s="5" t="str">
        <f>IF(A431="","",Tabla5[[#This Row],[Balance Inicial]]+Tabla5[[#This Row],[Aportación Periódica]])</f>
        <v/>
      </c>
      <c r="E431" s="5" t="str">
        <f>IF(A431="","",($B$11/$B$13)*Tabla5[[#This Row],[Acumulado]])</f>
        <v/>
      </c>
      <c r="F431" s="5" t="str">
        <f>IF(A431="","",Tabla5[[#This Row],[Acumulado]]+Tabla5[[#This Row],[Intereses]])</f>
        <v/>
      </c>
      <c r="G431" s="5" t="str">
        <f>IF(A431="","",G430+Tabla5[[#This Row],[Aportación Periódica]])</f>
        <v/>
      </c>
    </row>
    <row r="432" spans="1:7" x14ac:dyDescent="0.25">
      <c r="A432" s="2" t="str">
        <f t="shared" si="22"/>
        <v/>
      </c>
      <c r="B432" s="5" t="str">
        <f t="shared" si="23"/>
        <v/>
      </c>
      <c r="C432" s="5" t="str">
        <f t="shared" si="24"/>
        <v/>
      </c>
      <c r="D432" s="5" t="str">
        <f>IF(A432="","",Tabla5[[#This Row],[Balance Inicial]]+Tabla5[[#This Row],[Aportación Periódica]])</f>
        <v/>
      </c>
      <c r="E432" s="5" t="str">
        <f>IF(A432="","",($B$11/$B$13)*Tabla5[[#This Row],[Acumulado]])</f>
        <v/>
      </c>
      <c r="F432" s="5" t="str">
        <f>IF(A432="","",Tabla5[[#This Row],[Acumulado]]+Tabla5[[#This Row],[Intereses]])</f>
        <v/>
      </c>
      <c r="G432" s="5" t="str">
        <f>IF(A432="","",G431+Tabla5[[#This Row],[Aportación Periódica]])</f>
        <v/>
      </c>
    </row>
    <row r="433" spans="1:7" x14ac:dyDescent="0.25">
      <c r="A433" s="2" t="str">
        <f t="shared" si="22"/>
        <v/>
      </c>
      <c r="B433" s="5" t="str">
        <f t="shared" si="23"/>
        <v/>
      </c>
      <c r="C433" s="5" t="str">
        <f t="shared" si="24"/>
        <v/>
      </c>
      <c r="D433" s="5" t="str">
        <f>IF(A433="","",Tabla5[[#This Row],[Balance Inicial]]+Tabla5[[#This Row],[Aportación Periódica]])</f>
        <v/>
      </c>
      <c r="E433" s="5" t="str">
        <f>IF(A433="","",($B$11/$B$13)*Tabla5[[#This Row],[Acumulado]])</f>
        <v/>
      </c>
      <c r="F433" s="5" t="str">
        <f>IF(A433="","",Tabla5[[#This Row],[Acumulado]]+Tabla5[[#This Row],[Intereses]])</f>
        <v/>
      </c>
      <c r="G433" s="5" t="str">
        <f>IF(A433="","",G432+Tabla5[[#This Row],[Aportación Periódica]])</f>
        <v/>
      </c>
    </row>
    <row r="434" spans="1:7" x14ac:dyDescent="0.25">
      <c r="A434" s="2" t="str">
        <f t="shared" si="22"/>
        <v/>
      </c>
      <c r="B434" s="5" t="str">
        <f t="shared" si="23"/>
        <v/>
      </c>
      <c r="C434" s="5" t="str">
        <f t="shared" si="24"/>
        <v/>
      </c>
      <c r="D434" s="5" t="str">
        <f>IF(A434="","",Tabla5[[#This Row],[Balance Inicial]]+Tabla5[[#This Row],[Aportación Periódica]])</f>
        <v/>
      </c>
      <c r="E434" s="5" t="str">
        <f>IF(A434="","",($B$11/$B$13)*Tabla5[[#This Row],[Acumulado]])</f>
        <v/>
      </c>
      <c r="F434" s="5" t="str">
        <f>IF(A434="","",Tabla5[[#This Row],[Acumulado]]+Tabla5[[#This Row],[Intereses]])</f>
        <v/>
      </c>
      <c r="G434" s="5" t="str">
        <f>IF(A434="","",G433+Tabla5[[#This Row],[Aportación Periódica]])</f>
        <v/>
      </c>
    </row>
    <row r="435" spans="1:7" x14ac:dyDescent="0.25">
      <c r="A435" s="2" t="str">
        <f t="shared" si="22"/>
        <v/>
      </c>
      <c r="B435" s="5" t="str">
        <f t="shared" si="23"/>
        <v/>
      </c>
      <c r="C435" s="5" t="str">
        <f t="shared" si="24"/>
        <v/>
      </c>
      <c r="D435" s="5" t="str">
        <f>IF(A435="","",Tabla5[[#This Row],[Balance Inicial]]+Tabla5[[#This Row],[Aportación Periódica]])</f>
        <v/>
      </c>
      <c r="E435" s="5" t="str">
        <f>IF(A435="","",($B$11/$B$13)*Tabla5[[#This Row],[Acumulado]])</f>
        <v/>
      </c>
      <c r="F435" s="5" t="str">
        <f>IF(A435="","",Tabla5[[#This Row],[Acumulado]]+Tabla5[[#This Row],[Intereses]])</f>
        <v/>
      </c>
      <c r="G435" s="5" t="str">
        <f>IF(A435="","",G434+Tabla5[[#This Row],[Aportación Periódica]])</f>
        <v/>
      </c>
    </row>
    <row r="436" spans="1:7" x14ac:dyDescent="0.25">
      <c r="A436" s="2" t="str">
        <f t="shared" si="22"/>
        <v/>
      </c>
      <c r="B436" s="5" t="str">
        <f t="shared" si="23"/>
        <v/>
      </c>
      <c r="C436" s="5" t="str">
        <f t="shared" si="24"/>
        <v/>
      </c>
      <c r="D436" s="5" t="str">
        <f>IF(A436="","",Tabla5[[#This Row],[Balance Inicial]]+Tabla5[[#This Row],[Aportación Periódica]])</f>
        <v/>
      </c>
      <c r="E436" s="5" t="str">
        <f>IF(A436="","",($B$11/$B$13)*Tabla5[[#This Row],[Acumulado]])</f>
        <v/>
      </c>
      <c r="F436" s="5" t="str">
        <f>IF(A436="","",Tabla5[[#This Row],[Acumulado]]+Tabla5[[#This Row],[Intereses]])</f>
        <v/>
      </c>
      <c r="G436" s="5" t="str">
        <f>IF(A436="","",G435+Tabla5[[#This Row],[Aportación Periódica]])</f>
        <v/>
      </c>
    </row>
    <row r="437" spans="1:7" x14ac:dyDescent="0.25">
      <c r="A437" s="2" t="str">
        <f t="shared" si="22"/>
        <v/>
      </c>
      <c r="B437" s="5" t="str">
        <f t="shared" si="23"/>
        <v/>
      </c>
      <c r="C437" s="5" t="str">
        <f t="shared" si="24"/>
        <v/>
      </c>
      <c r="D437" s="5" t="str">
        <f>IF(A437="","",Tabla5[[#This Row],[Balance Inicial]]+Tabla5[[#This Row],[Aportación Periódica]])</f>
        <v/>
      </c>
      <c r="E437" s="5" t="str">
        <f>IF(A437="","",($B$11/$B$13)*Tabla5[[#This Row],[Acumulado]])</f>
        <v/>
      </c>
      <c r="F437" s="5" t="str">
        <f>IF(A437="","",Tabla5[[#This Row],[Acumulado]]+Tabla5[[#This Row],[Intereses]])</f>
        <v/>
      </c>
      <c r="G437" s="5" t="str">
        <f>IF(A437="","",G436+Tabla5[[#This Row],[Aportación Periódica]])</f>
        <v/>
      </c>
    </row>
    <row r="438" spans="1:7" x14ac:dyDescent="0.25">
      <c r="A438" s="2" t="str">
        <f t="shared" si="22"/>
        <v/>
      </c>
      <c r="B438" s="5" t="str">
        <f t="shared" si="23"/>
        <v/>
      </c>
      <c r="C438" s="5" t="str">
        <f t="shared" si="24"/>
        <v/>
      </c>
      <c r="D438" s="5" t="str">
        <f>IF(A438="","",Tabla5[[#This Row],[Balance Inicial]]+Tabla5[[#This Row],[Aportación Periódica]])</f>
        <v/>
      </c>
      <c r="E438" s="5" t="str">
        <f>IF(A438="","",($B$11/$B$13)*Tabla5[[#This Row],[Acumulado]])</f>
        <v/>
      </c>
      <c r="F438" s="5" t="str">
        <f>IF(A438="","",Tabla5[[#This Row],[Acumulado]]+Tabla5[[#This Row],[Intereses]])</f>
        <v/>
      </c>
      <c r="G438" s="5" t="str">
        <f>IF(A438="","",G437+Tabla5[[#This Row],[Aportación Periódica]])</f>
        <v/>
      </c>
    </row>
    <row r="439" spans="1:7" x14ac:dyDescent="0.25">
      <c r="A439" s="2" t="str">
        <f t="shared" si="22"/>
        <v/>
      </c>
      <c r="B439" s="5" t="str">
        <f t="shared" si="23"/>
        <v/>
      </c>
      <c r="C439" s="5" t="str">
        <f t="shared" si="24"/>
        <v/>
      </c>
      <c r="D439" s="5" t="str">
        <f>IF(A439="","",Tabla5[[#This Row],[Balance Inicial]]+Tabla5[[#This Row],[Aportación Periódica]])</f>
        <v/>
      </c>
      <c r="E439" s="5" t="str">
        <f>IF(A439="","",($B$11/$B$13)*Tabla5[[#This Row],[Acumulado]])</f>
        <v/>
      </c>
      <c r="F439" s="5" t="str">
        <f>IF(A439="","",Tabla5[[#This Row],[Acumulado]]+Tabla5[[#This Row],[Intereses]])</f>
        <v/>
      </c>
      <c r="G439" s="5" t="str">
        <f>IF(A439="","",G438+Tabla5[[#This Row],[Aportación Periódica]])</f>
        <v/>
      </c>
    </row>
    <row r="440" spans="1:7" x14ac:dyDescent="0.25">
      <c r="A440" s="2" t="str">
        <f t="shared" si="22"/>
        <v/>
      </c>
      <c r="B440" s="5" t="str">
        <f t="shared" si="23"/>
        <v/>
      </c>
      <c r="C440" s="5" t="str">
        <f t="shared" si="24"/>
        <v/>
      </c>
      <c r="D440" s="5" t="str">
        <f>IF(A440="","",Tabla5[[#This Row],[Balance Inicial]]+Tabla5[[#This Row],[Aportación Periódica]])</f>
        <v/>
      </c>
      <c r="E440" s="5" t="str">
        <f>IF(A440="","",($B$11/$B$13)*Tabla5[[#This Row],[Acumulado]])</f>
        <v/>
      </c>
      <c r="F440" s="5" t="str">
        <f>IF(A440="","",Tabla5[[#This Row],[Acumulado]]+Tabla5[[#This Row],[Intereses]])</f>
        <v/>
      </c>
      <c r="G440" s="5" t="str">
        <f>IF(A440="","",G439+Tabla5[[#This Row],[Aportación Periódica]])</f>
        <v/>
      </c>
    </row>
    <row r="441" spans="1:7" x14ac:dyDescent="0.25">
      <c r="A441" s="2" t="str">
        <f t="shared" si="22"/>
        <v/>
      </c>
      <c r="B441" s="5" t="str">
        <f t="shared" si="23"/>
        <v/>
      </c>
      <c r="C441" s="5" t="str">
        <f t="shared" si="24"/>
        <v/>
      </c>
      <c r="D441" s="5" t="str">
        <f>IF(A441="","",Tabla5[[#This Row],[Balance Inicial]]+Tabla5[[#This Row],[Aportación Periódica]])</f>
        <v/>
      </c>
      <c r="E441" s="5" t="str">
        <f>IF(A441="","",($B$11/$B$13)*Tabla5[[#This Row],[Acumulado]])</f>
        <v/>
      </c>
      <c r="F441" s="5" t="str">
        <f>IF(A441="","",Tabla5[[#This Row],[Acumulado]]+Tabla5[[#This Row],[Intereses]])</f>
        <v/>
      </c>
      <c r="G441" s="5" t="str">
        <f>IF(A441="","",G440+Tabla5[[#This Row],[Aportación Periódica]])</f>
        <v/>
      </c>
    </row>
    <row r="442" spans="1:7" x14ac:dyDescent="0.25">
      <c r="A442" s="2" t="str">
        <f t="shared" si="22"/>
        <v/>
      </c>
      <c r="B442" s="5" t="str">
        <f t="shared" si="23"/>
        <v/>
      </c>
      <c r="C442" s="5" t="str">
        <f t="shared" si="24"/>
        <v/>
      </c>
      <c r="D442" s="5" t="str">
        <f>IF(A442="","",Tabla5[[#This Row],[Balance Inicial]]+Tabla5[[#This Row],[Aportación Periódica]])</f>
        <v/>
      </c>
      <c r="E442" s="5" t="str">
        <f>IF(A442="","",($B$11/$B$13)*Tabla5[[#This Row],[Acumulado]])</f>
        <v/>
      </c>
      <c r="F442" s="5" t="str">
        <f>IF(A442="","",Tabla5[[#This Row],[Acumulado]]+Tabla5[[#This Row],[Intereses]])</f>
        <v/>
      </c>
      <c r="G442" s="5" t="str">
        <f>IF(A442="","",G441+Tabla5[[#This Row],[Aportación Periódica]])</f>
        <v/>
      </c>
    </row>
    <row r="443" spans="1:7" x14ac:dyDescent="0.25">
      <c r="A443" s="2" t="str">
        <f t="shared" si="22"/>
        <v/>
      </c>
      <c r="B443" s="5" t="str">
        <f t="shared" si="23"/>
        <v/>
      </c>
      <c r="C443" s="5" t="str">
        <f t="shared" si="24"/>
        <v/>
      </c>
      <c r="D443" s="5" t="str">
        <f>IF(A443="","",Tabla5[[#This Row],[Balance Inicial]]+Tabla5[[#This Row],[Aportación Periódica]])</f>
        <v/>
      </c>
      <c r="E443" s="5" t="str">
        <f>IF(A443="","",($B$11/$B$13)*Tabla5[[#This Row],[Acumulado]])</f>
        <v/>
      </c>
      <c r="F443" s="5" t="str">
        <f>IF(A443="","",Tabla5[[#This Row],[Acumulado]]+Tabla5[[#This Row],[Intereses]])</f>
        <v/>
      </c>
      <c r="G443" s="5" t="str">
        <f>IF(A443="","",G442+Tabla5[[#This Row],[Aportación Periódica]])</f>
        <v/>
      </c>
    </row>
    <row r="444" spans="1:7" x14ac:dyDescent="0.25">
      <c r="A444" s="2" t="str">
        <f t="shared" si="22"/>
        <v/>
      </c>
      <c r="B444" s="5" t="str">
        <f t="shared" si="23"/>
        <v/>
      </c>
      <c r="C444" s="5" t="str">
        <f t="shared" si="24"/>
        <v/>
      </c>
      <c r="D444" s="5" t="str">
        <f>IF(A444="","",Tabla5[[#This Row],[Balance Inicial]]+Tabla5[[#This Row],[Aportación Periódica]])</f>
        <v/>
      </c>
      <c r="E444" s="5" t="str">
        <f>IF(A444="","",($B$11/$B$13)*Tabla5[[#This Row],[Acumulado]])</f>
        <v/>
      </c>
      <c r="F444" s="5" t="str">
        <f>IF(A444="","",Tabla5[[#This Row],[Acumulado]]+Tabla5[[#This Row],[Intereses]])</f>
        <v/>
      </c>
      <c r="G444" s="5" t="str">
        <f>IF(A444="","",G443+Tabla5[[#This Row],[Aportación Periódica]])</f>
        <v/>
      </c>
    </row>
    <row r="445" spans="1:7" x14ac:dyDescent="0.25">
      <c r="A445" s="2" t="str">
        <f t="shared" si="22"/>
        <v/>
      </c>
      <c r="B445" s="5" t="str">
        <f t="shared" si="23"/>
        <v/>
      </c>
      <c r="C445" s="5" t="str">
        <f t="shared" si="24"/>
        <v/>
      </c>
      <c r="D445" s="5" t="str">
        <f>IF(A445="","",Tabla5[[#This Row],[Balance Inicial]]+Tabla5[[#This Row],[Aportación Periódica]])</f>
        <v/>
      </c>
      <c r="E445" s="5" t="str">
        <f>IF(A445="","",($B$11/$B$13)*Tabla5[[#This Row],[Acumulado]])</f>
        <v/>
      </c>
      <c r="F445" s="5" t="str">
        <f>IF(A445="","",Tabla5[[#This Row],[Acumulado]]+Tabla5[[#This Row],[Intereses]])</f>
        <v/>
      </c>
      <c r="G445" s="5" t="str">
        <f>IF(A445="","",G444+Tabla5[[#This Row],[Aportación Periódica]])</f>
        <v/>
      </c>
    </row>
    <row r="446" spans="1:7" x14ac:dyDescent="0.25">
      <c r="A446" s="2" t="str">
        <f t="shared" si="22"/>
        <v/>
      </c>
      <c r="B446" s="5" t="str">
        <f t="shared" si="23"/>
        <v/>
      </c>
      <c r="C446" s="5" t="str">
        <f t="shared" si="24"/>
        <v/>
      </c>
      <c r="D446" s="5" t="str">
        <f>IF(A446="","",Tabla5[[#This Row],[Balance Inicial]]+Tabla5[[#This Row],[Aportación Periódica]])</f>
        <v/>
      </c>
      <c r="E446" s="5" t="str">
        <f>IF(A446="","",($B$11/$B$13)*Tabla5[[#This Row],[Acumulado]])</f>
        <v/>
      </c>
      <c r="F446" s="5" t="str">
        <f>IF(A446="","",Tabla5[[#This Row],[Acumulado]]+Tabla5[[#This Row],[Intereses]])</f>
        <v/>
      </c>
      <c r="G446" s="5" t="str">
        <f>IF(A446="","",G445+Tabla5[[#This Row],[Aportación Periódica]])</f>
        <v/>
      </c>
    </row>
    <row r="447" spans="1:7" x14ac:dyDescent="0.25">
      <c r="A447" s="2" t="str">
        <f t="shared" si="22"/>
        <v/>
      </c>
      <c r="B447" s="5" t="str">
        <f t="shared" si="23"/>
        <v/>
      </c>
      <c r="C447" s="5" t="str">
        <f t="shared" si="24"/>
        <v/>
      </c>
      <c r="D447" s="5" t="str">
        <f>IF(A447="","",Tabla5[[#This Row],[Balance Inicial]]+Tabla5[[#This Row],[Aportación Periódica]])</f>
        <v/>
      </c>
      <c r="E447" s="5" t="str">
        <f>IF(A447="","",($B$11/$B$13)*Tabla5[[#This Row],[Acumulado]])</f>
        <v/>
      </c>
      <c r="F447" s="5" t="str">
        <f>IF(A447="","",Tabla5[[#This Row],[Acumulado]]+Tabla5[[#This Row],[Intereses]])</f>
        <v/>
      </c>
      <c r="G447" s="5" t="str">
        <f>IF(A447="","",G446+Tabla5[[#This Row],[Aportación Periódica]])</f>
        <v/>
      </c>
    </row>
    <row r="448" spans="1:7" x14ac:dyDescent="0.25">
      <c r="A448" s="2" t="str">
        <f t="shared" si="22"/>
        <v/>
      </c>
      <c r="B448" s="5" t="str">
        <f t="shared" si="23"/>
        <v/>
      </c>
      <c r="C448" s="5" t="str">
        <f t="shared" si="24"/>
        <v/>
      </c>
      <c r="D448" s="5" t="str">
        <f>IF(A448="","",Tabla5[[#This Row],[Balance Inicial]]+Tabla5[[#This Row],[Aportación Periódica]])</f>
        <v/>
      </c>
      <c r="E448" s="5" t="str">
        <f>IF(A448="","",($B$11/$B$13)*Tabla5[[#This Row],[Acumulado]])</f>
        <v/>
      </c>
      <c r="F448" s="5" t="str">
        <f>IF(A448="","",Tabla5[[#This Row],[Acumulado]]+Tabla5[[#This Row],[Intereses]])</f>
        <v/>
      </c>
      <c r="G448" s="5" t="str">
        <f>IF(A448="","",G447+Tabla5[[#This Row],[Aportación Periódica]])</f>
        <v/>
      </c>
    </row>
    <row r="449" spans="1:7" x14ac:dyDescent="0.25">
      <c r="A449" s="2" t="str">
        <f t="shared" si="22"/>
        <v/>
      </c>
      <c r="B449" s="5" t="str">
        <f t="shared" si="23"/>
        <v/>
      </c>
      <c r="C449" s="5" t="str">
        <f t="shared" si="24"/>
        <v/>
      </c>
      <c r="D449" s="5" t="str">
        <f>IF(A449="","",Tabla5[[#This Row],[Balance Inicial]]+Tabla5[[#This Row],[Aportación Periódica]])</f>
        <v/>
      </c>
      <c r="E449" s="5" t="str">
        <f>IF(A449="","",($B$11/$B$13)*Tabla5[[#This Row],[Acumulado]])</f>
        <v/>
      </c>
      <c r="F449" s="5" t="str">
        <f>IF(A449="","",Tabla5[[#This Row],[Acumulado]]+Tabla5[[#This Row],[Intereses]])</f>
        <v/>
      </c>
      <c r="G449" s="5" t="str">
        <f>IF(A449="","",G448+Tabla5[[#This Row],[Aportación Periódica]])</f>
        <v/>
      </c>
    </row>
    <row r="450" spans="1:7" x14ac:dyDescent="0.25">
      <c r="A450" s="2" t="str">
        <f t="shared" si="22"/>
        <v/>
      </c>
      <c r="B450" s="5" t="str">
        <f t="shared" si="23"/>
        <v/>
      </c>
      <c r="C450" s="5" t="str">
        <f t="shared" si="24"/>
        <v/>
      </c>
      <c r="D450" s="5" t="str">
        <f>IF(A450="","",Tabla5[[#This Row],[Balance Inicial]]+Tabla5[[#This Row],[Aportación Periódica]])</f>
        <v/>
      </c>
      <c r="E450" s="5" t="str">
        <f>IF(A450="","",($B$11/$B$13)*Tabla5[[#This Row],[Acumulado]])</f>
        <v/>
      </c>
      <c r="F450" s="5" t="str">
        <f>IF(A450="","",Tabla5[[#This Row],[Acumulado]]+Tabla5[[#This Row],[Intereses]])</f>
        <v/>
      </c>
      <c r="G450" s="5" t="str">
        <f>IF(A450="","",G449+Tabla5[[#This Row],[Aportación Periódica]])</f>
        <v/>
      </c>
    </row>
    <row r="451" spans="1:7" x14ac:dyDescent="0.25">
      <c r="A451" s="2" t="str">
        <f t="shared" si="22"/>
        <v/>
      </c>
      <c r="B451" s="5" t="str">
        <f t="shared" si="23"/>
        <v/>
      </c>
      <c r="C451" s="5" t="str">
        <f t="shared" si="24"/>
        <v/>
      </c>
      <c r="D451" s="5" t="str">
        <f>IF(A451="","",Tabla5[[#This Row],[Balance Inicial]]+Tabla5[[#This Row],[Aportación Periódica]])</f>
        <v/>
      </c>
      <c r="E451" s="5" t="str">
        <f>IF(A451="","",($B$11/$B$13)*Tabla5[[#This Row],[Acumulado]])</f>
        <v/>
      </c>
      <c r="F451" s="5" t="str">
        <f>IF(A451="","",Tabla5[[#This Row],[Acumulado]]+Tabla5[[#This Row],[Intereses]])</f>
        <v/>
      </c>
      <c r="G451" s="5" t="str">
        <f>IF(A451="","",G450+Tabla5[[#This Row],[Aportación Periódica]])</f>
        <v/>
      </c>
    </row>
    <row r="452" spans="1:7" x14ac:dyDescent="0.25">
      <c r="A452" s="2" t="str">
        <f t="shared" si="22"/>
        <v/>
      </c>
      <c r="B452" s="5" t="str">
        <f t="shared" si="23"/>
        <v/>
      </c>
      <c r="C452" s="5" t="str">
        <f t="shared" si="24"/>
        <v/>
      </c>
      <c r="D452" s="5" t="str">
        <f>IF(A452="","",Tabla5[[#This Row],[Balance Inicial]]+Tabla5[[#This Row],[Aportación Periódica]])</f>
        <v/>
      </c>
      <c r="E452" s="5" t="str">
        <f>IF(A452="","",($B$11/$B$13)*Tabla5[[#This Row],[Acumulado]])</f>
        <v/>
      </c>
      <c r="F452" s="5" t="str">
        <f>IF(A452="","",Tabla5[[#This Row],[Acumulado]]+Tabla5[[#This Row],[Intereses]])</f>
        <v/>
      </c>
      <c r="G452" s="5" t="str">
        <f>IF(A452="","",G451+Tabla5[[#This Row],[Aportación Periódica]])</f>
        <v/>
      </c>
    </row>
    <row r="453" spans="1:7" x14ac:dyDescent="0.25">
      <c r="A453" s="2" t="str">
        <f t="shared" si="22"/>
        <v/>
      </c>
      <c r="B453" s="5" t="str">
        <f t="shared" si="23"/>
        <v/>
      </c>
      <c r="C453" s="5" t="str">
        <f t="shared" si="24"/>
        <v/>
      </c>
      <c r="D453" s="5" t="str">
        <f>IF(A453="","",Tabla5[[#This Row],[Balance Inicial]]+Tabla5[[#This Row],[Aportación Periódica]])</f>
        <v/>
      </c>
      <c r="E453" s="5" t="str">
        <f>IF(A453="","",($B$11/$B$13)*Tabla5[[#This Row],[Acumulado]])</f>
        <v/>
      </c>
      <c r="F453" s="5" t="str">
        <f>IF(A453="","",Tabla5[[#This Row],[Acumulado]]+Tabla5[[#This Row],[Intereses]])</f>
        <v/>
      </c>
      <c r="G453" s="5" t="str">
        <f>IF(A453="","",G452+Tabla5[[#This Row],[Aportación Periódica]])</f>
        <v/>
      </c>
    </row>
    <row r="454" spans="1:7" x14ac:dyDescent="0.25">
      <c r="A454" s="2" t="str">
        <f t="shared" si="22"/>
        <v/>
      </c>
      <c r="B454" s="5" t="str">
        <f t="shared" si="23"/>
        <v/>
      </c>
      <c r="C454" s="5" t="str">
        <f t="shared" si="24"/>
        <v/>
      </c>
      <c r="D454" s="5" t="str">
        <f>IF(A454="","",Tabla5[[#This Row],[Balance Inicial]]+Tabla5[[#This Row],[Aportación Periódica]])</f>
        <v/>
      </c>
      <c r="E454" s="5" t="str">
        <f>IF(A454="","",($B$11/$B$13)*Tabla5[[#This Row],[Acumulado]])</f>
        <v/>
      </c>
      <c r="F454" s="5" t="str">
        <f>IF(A454="","",Tabla5[[#This Row],[Acumulado]]+Tabla5[[#This Row],[Intereses]])</f>
        <v/>
      </c>
      <c r="G454" s="5" t="str">
        <f>IF(A454="","",G453+Tabla5[[#This Row],[Aportación Periódica]])</f>
        <v/>
      </c>
    </row>
    <row r="455" spans="1:7" x14ac:dyDescent="0.25">
      <c r="A455" s="2" t="str">
        <f t="shared" si="22"/>
        <v/>
      </c>
      <c r="B455" s="5" t="str">
        <f t="shared" si="23"/>
        <v/>
      </c>
      <c r="C455" s="5" t="str">
        <f t="shared" si="24"/>
        <v/>
      </c>
      <c r="D455" s="5" t="str">
        <f>IF(A455="","",Tabla5[[#This Row],[Balance Inicial]]+Tabla5[[#This Row],[Aportación Periódica]])</f>
        <v/>
      </c>
      <c r="E455" s="5" t="str">
        <f>IF(A455="","",($B$11/$B$13)*Tabla5[[#This Row],[Acumulado]])</f>
        <v/>
      </c>
      <c r="F455" s="5" t="str">
        <f>IF(A455="","",Tabla5[[#This Row],[Acumulado]]+Tabla5[[#This Row],[Intereses]])</f>
        <v/>
      </c>
      <c r="G455" s="5" t="str">
        <f>IF(A455="","",G454+Tabla5[[#This Row],[Aportación Periódica]])</f>
        <v/>
      </c>
    </row>
    <row r="456" spans="1:7" x14ac:dyDescent="0.25">
      <c r="A456" s="2" t="str">
        <f t="shared" si="22"/>
        <v/>
      </c>
      <c r="B456" s="5" t="str">
        <f t="shared" si="23"/>
        <v/>
      </c>
      <c r="C456" s="5" t="str">
        <f t="shared" si="24"/>
        <v/>
      </c>
      <c r="D456" s="5" t="str">
        <f>IF(A456="","",Tabla5[[#This Row],[Balance Inicial]]+Tabla5[[#This Row],[Aportación Periódica]])</f>
        <v/>
      </c>
      <c r="E456" s="5" t="str">
        <f>IF(A456="","",($B$11/$B$13)*Tabla5[[#This Row],[Acumulado]])</f>
        <v/>
      </c>
      <c r="F456" s="5" t="str">
        <f>IF(A456="","",Tabla5[[#This Row],[Acumulado]]+Tabla5[[#This Row],[Intereses]])</f>
        <v/>
      </c>
      <c r="G456" s="5" t="str">
        <f>IF(A456="","",G455+Tabla5[[#This Row],[Aportación Periódica]])</f>
        <v/>
      </c>
    </row>
    <row r="457" spans="1:7" x14ac:dyDescent="0.25">
      <c r="A457" s="2" t="str">
        <f t="shared" si="22"/>
        <v/>
      </c>
      <c r="B457" s="5" t="str">
        <f t="shared" si="23"/>
        <v/>
      </c>
      <c r="C457" s="5" t="str">
        <f t="shared" si="24"/>
        <v/>
      </c>
      <c r="D457" s="5" t="str">
        <f>IF(A457="","",Tabla5[[#This Row],[Balance Inicial]]+Tabla5[[#This Row],[Aportación Periódica]])</f>
        <v/>
      </c>
      <c r="E457" s="5" t="str">
        <f>IF(A457="","",($B$11/$B$13)*Tabla5[[#This Row],[Acumulado]])</f>
        <v/>
      </c>
      <c r="F457" s="5" t="str">
        <f>IF(A457="","",Tabla5[[#This Row],[Acumulado]]+Tabla5[[#This Row],[Intereses]])</f>
        <v/>
      </c>
      <c r="G457" s="5" t="str">
        <f>IF(A457="","",G456+Tabla5[[#This Row],[Aportación Periódica]])</f>
        <v/>
      </c>
    </row>
    <row r="458" spans="1:7" x14ac:dyDescent="0.25">
      <c r="A458" s="2" t="str">
        <f t="shared" si="22"/>
        <v/>
      </c>
      <c r="B458" s="5" t="str">
        <f t="shared" si="23"/>
        <v/>
      </c>
      <c r="C458" s="5" t="str">
        <f t="shared" si="24"/>
        <v/>
      </c>
      <c r="D458" s="5" t="str">
        <f>IF(A458="","",Tabla5[[#This Row],[Balance Inicial]]+Tabla5[[#This Row],[Aportación Periódica]])</f>
        <v/>
      </c>
      <c r="E458" s="5" t="str">
        <f>IF(A458="","",($B$11/$B$13)*Tabla5[[#This Row],[Acumulado]])</f>
        <v/>
      </c>
      <c r="F458" s="5" t="str">
        <f>IF(A458="","",Tabla5[[#This Row],[Acumulado]]+Tabla5[[#This Row],[Intereses]])</f>
        <v/>
      </c>
      <c r="G458" s="5" t="str">
        <f>IF(A458="","",G457+Tabla5[[#This Row],[Aportación Periódica]])</f>
        <v/>
      </c>
    </row>
    <row r="459" spans="1:7" x14ac:dyDescent="0.25">
      <c r="A459" s="2" t="str">
        <f t="shared" si="22"/>
        <v/>
      </c>
      <c r="B459" s="5" t="str">
        <f t="shared" si="23"/>
        <v/>
      </c>
      <c r="C459" s="5" t="str">
        <f t="shared" si="24"/>
        <v/>
      </c>
      <c r="D459" s="5" t="str">
        <f>IF(A459="","",Tabla5[[#This Row],[Balance Inicial]]+Tabla5[[#This Row],[Aportación Periódica]])</f>
        <v/>
      </c>
      <c r="E459" s="5" t="str">
        <f>IF(A459="","",($B$11/$B$13)*Tabla5[[#This Row],[Acumulado]])</f>
        <v/>
      </c>
      <c r="F459" s="5" t="str">
        <f>IF(A459="","",Tabla5[[#This Row],[Acumulado]]+Tabla5[[#This Row],[Intereses]])</f>
        <v/>
      </c>
      <c r="G459" s="5" t="str">
        <f>IF(A459="","",G458+Tabla5[[#This Row],[Aportación Periódica]])</f>
        <v/>
      </c>
    </row>
    <row r="460" spans="1:7" x14ac:dyDescent="0.25">
      <c r="A460" s="2" t="str">
        <f t="shared" si="22"/>
        <v/>
      </c>
      <c r="B460" s="5" t="str">
        <f t="shared" si="23"/>
        <v/>
      </c>
      <c r="C460" s="5" t="str">
        <f t="shared" si="24"/>
        <v/>
      </c>
      <c r="D460" s="5" t="str">
        <f>IF(A460="","",Tabla5[[#This Row],[Balance Inicial]]+Tabla5[[#This Row],[Aportación Periódica]])</f>
        <v/>
      </c>
      <c r="E460" s="5" t="str">
        <f>IF(A460="","",($B$11/$B$13)*Tabla5[[#This Row],[Acumulado]])</f>
        <v/>
      </c>
      <c r="F460" s="5" t="str">
        <f>IF(A460="","",Tabla5[[#This Row],[Acumulado]]+Tabla5[[#This Row],[Intereses]])</f>
        <v/>
      </c>
      <c r="G460" s="5" t="str">
        <f>IF(A460="","",G459+Tabla5[[#This Row],[Aportación Periódica]])</f>
        <v/>
      </c>
    </row>
    <row r="461" spans="1:7" x14ac:dyDescent="0.25">
      <c r="A461" s="2" t="str">
        <f t="shared" si="22"/>
        <v/>
      </c>
      <c r="B461" s="5" t="str">
        <f t="shared" si="23"/>
        <v/>
      </c>
      <c r="C461" s="5" t="str">
        <f t="shared" si="24"/>
        <v/>
      </c>
      <c r="D461" s="5" t="str">
        <f>IF(A461="","",Tabla5[[#This Row],[Balance Inicial]]+Tabla5[[#This Row],[Aportación Periódica]])</f>
        <v/>
      </c>
      <c r="E461" s="5" t="str">
        <f>IF(A461="","",($B$11/$B$13)*Tabla5[[#This Row],[Acumulado]])</f>
        <v/>
      </c>
      <c r="F461" s="5" t="str">
        <f>IF(A461="","",Tabla5[[#This Row],[Acumulado]]+Tabla5[[#This Row],[Intereses]])</f>
        <v/>
      </c>
      <c r="G461" s="5" t="str">
        <f>IF(A461="","",G460+Tabla5[[#This Row],[Aportación Periódica]])</f>
        <v/>
      </c>
    </row>
    <row r="462" spans="1:7" x14ac:dyDescent="0.25">
      <c r="A462" s="2" t="str">
        <f t="shared" si="22"/>
        <v/>
      </c>
      <c r="B462" s="5" t="str">
        <f t="shared" si="23"/>
        <v/>
      </c>
      <c r="C462" s="5" t="str">
        <f t="shared" si="24"/>
        <v/>
      </c>
      <c r="D462" s="5" t="str">
        <f>IF(A462="","",Tabla5[[#This Row],[Balance Inicial]]+Tabla5[[#This Row],[Aportación Periódica]])</f>
        <v/>
      </c>
      <c r="E462" s="5" t="str">
        <f>IF(A462="","",($B$11/$B$13)*Tabla5[[#This Row],[Acumulado]])</f>
        <v/>
      </c>
      <c r="F462" s="5" t="str">
        <f>IF(A462="","",Tabla5[[#This Row],[Acumulado]]+Tabla5[[#This Row],[Intereses]])</f>
        <v/>
      </c>
      <c r="G462" s="5" t="str">
        <f>IF(A462="","",G461+Tabla5[[#This Row],[Aportación Periódica]])</f>
        <v/>
      </c>
    </row>
    <row r="463" spans="1:7" x14ac:dyDescent="0.25">
      <c r="A463" s="2" t="str">
        <f t="shared" si="22"/>
        <v/>
      </c>
      <c r="B463" s="5" t="str">
        <f t="shared" si="23"/>
        <v/>
      </c>
      <c r="C463" s="5" t="str">
        <f t="shared" si="24"/>
        <v/>
      </c>
      <c r="D463" s="5" t="str">
        <f>IF(A463="","",Tabla5[[#This Row],[Balance Inicial]]+Tabla5[[#This Row],[Aportación Periódica]])</f>
        <v/>
      </c>
      <c r="E463" s="5" t="str">
        <f>IF(A463="","",($B$11/$B$13)*Tabla5[[#This Row],[Acumulado]])</f>
        <v/>
      </c>
      <c r="F463" s="5" t="str">
        <f>IF(A463="","",Tabla5[[#This Row],[Acumulado]]+Tabla5[[#This Row],[Intereses]])</f>
        <v/>
      </c>
      <c r="G463" s="5" t="str">
        <f>IF(A463="","",G462+Tabla5[[#This Row],[Aportación Periódica]])</f>
        <v/>
      </c>
    </row>
    <row r="464" spans="1:7" x14ac:dyDescent="0.25">
      <c r="A464" s="2" t="str">
        <f t="shared" si="22"/>
        <v/>
      </c>
      <c r="B464" s="5" t="str">
        <f t="shared" si="23"/>
        <v/>
      </c>
      <c r="C464" s="5" t="str">
        <f t="shared" si="24"/>
        <v/>
      </c>
      <c r="D464" s="5" t="str">
        <f>IF(A464="","",Tabla5[[#This Row],[Balance Inicial]]+Tabla5[[#This Row],[Aportación Periódica]])</f>
        <v/>
      </c>
      <c r="E464" s="5" t="str">
        <f>IF(A464="","",($B$11/$B$13)*Tabla5[[#This Row],[Acumulado]])</f>
        <v/>
      </c>
      <c r="F464" s="5" t="str">
        <f>IF(A464="","",Tabla5[[#This Row],[Acumulado]]+Tabla5[[#This Row],[Intereses]])</f>
        <v/>
      </c>
      <c r="G464" s="5" t="str">
        <f>IF(A464="","",G463+Tabla5[[#This Row],[Aportación Periódica]])</f>
        <v/>
      </c>
    </row>
    <row r="465" spans="1:7" x14ac:dyDescent="0.25">
      <c r="A465" s="2" t="str">
        <f t="shared" si="22"/>
        <v/>
      </c>
      <c r="B465" s="5" t="str">
        <f t="shared" si="23"/>
        <v/>
      </c>
      <c r="C465" s="5" t="str">
        <f t="shared" si="24"/>
        <v/>
      </c>
      <c r="D465" s="5" t="str">
        <f>IF(A465="","",Tabla5[[#This Row],[Balance Inicial]]+Tabla5[[#This Row],[Aportación Periódica]])</f>
        <v/>
      </c>
      <c r="E465" s="5" t="str">
        <f>IF(A465="","",($B$11/$B$13)*Tabla5[[#This Row],[Acumulado]])</f>
        <v/>
      </c>
      <c r="F465" s="5" t="str">
        <f>IF(A465="","",Tabla5[[#This Row],[Acumulado]]+Tabla5[[#This Row],[Intereses]])</f>
        <v/>
      </c>
      <c r="G465" s="5" t="str">
        <f>IF(A465="","",G464+Tabla5[[#This Row],[Aportación Periódica]])</f>
        <v/>
      </c>
    </row>
    <row r="466" spans="1:7" x14ac:dyDescent="0.25">
      <c r="A466" s="2" t="str">
        <f t="shared" si="22"/>
        <v/>
      </c>
      <c r="B466" s="5" t="str">
        <f t="shared" si="23"/>
        <v/>
      </c>
      <c r="C466" s="5" t="str">
        <f t="shared" si="24"/>
        <v/>
      </c>
      <c r="D466" s="5" t="str">
        <f>IF(A466="","",Tabla5[[#This Row],[Balance Inicial]]+Tabla5[[#This Row],[Aportación Periódica]])</f>
        <v/>
      </c>
      <c r="E466" s="5" t="str">
        <f>IF(A466="","",($B$11/$B$13)*Tabla5[[#This Row],[Acumulado]])</f>
        <v/>
      </c>
      <c r="F466" s="5" t="str">
        <f>IF(A466="","",Tabla5[[#This Row],[Acumulado]]+Tabla5[[#This Row],[Intereses]])</f>
        <v/>
      </c>
      <c r="G466" s="5" t="str">
        <f>IF(A466="","",G465+Tabla5[[#This Row],[Aportación Periódica]])</f>
        <v/>
      </c>
    </row>
    <row r="467" spans="1:7" x14ac:dyDescent="0.25">
      <c r="A467" s="2" t="str">
        <f t="shared" si="22"/>
        <v/>
      </c>
      <c r="B467" s="5" t="str">
        <f t="shared" si="23"/>
        <v/>
      </c>
      <c r="C467" s="5" t="str">
        <f t="shared" si="24"/>
        <v/>
      </c>
      <c r="D467" s="5" t="str">
        <f>IF(A467="","",Tabla5[[#This Row],[Balance Inicial]]+Tabla5[[#This Row],[Aportación Periódica]])</f>
        <v/>
      </c>
      <c r="E467" s="5" t="str">
        <f>IF(A467="","",($B$11/$B$13)*Tabla5[[#This Row],[Acumulado]])</f>
        <v/>
      </c>
      <c r="F467" s="5" t="str">
        <f>IF(A467="","",Tabla5[[#This Row],[Acumulado]]+Tabla5[[#This Row],[Intereses]])</f>
        <v/>
      </c>
      <c r="G467" s="5" t="str">
        <f>IF(A467="","",G466+Tabla5[[#This Row],[Aportación Periódica]])</f>
        <v/>
      </c>
    </row>
    <row r="468" spans="1:7" x14ac:dyDescent="0.25">
      <c r="A468" s="2" t="str">
        <f t="shared" ref="A468:A498" si="25">IF(A467&lt;$B$12*$B$13,A467+1,"")</f>
        <v/>
      </c>
      <c r="B468" s="5" t="str">
        <f t="shared" si="23"/>
        <v/>
      </c>
      <c r="C468" s="5" t="str">
        <f t="shared" si="24"/>
        <v/>
      </c>
      <c r="D468" s="5" t="str">
        <f>IF(A468="","",Tabla5[[#This Row],[Balance Inicial]]+Tabla5[[#This Row],[Aportación Periódica]])</f>
        <v/>
      </c>
      <c r="E468" s="5" t="str">
        <f>IF(A468="","",($B$11/$B$13)*Tabla5[[#This Row],[Acumulado]])</f>
        <v/>
      </c>
      <c r="F468" s="5" t="str">
        <f>IF(A468="","",Tabla5[[#This Row],[Acumulado]]+Tabla5[[#This Row],[Intereses]])</f>
        <v/>
      </c>
      <c r="G468" s="5" t="str">
        <f>IF(A468="","",G467+Tabla5[[#This Row],[Aportación Periódica]])</f>
        <v/>
      </c>
    </row>
    <row r="469" spans="1:7" x14ac:dyDescent="0.25">
      <c r="A469" s="2" t="str">
        <f t="shared" si="25"/>
        <v/>
      </c>
      <c r="B469" s="5" t="str">
        <f t="shared" ref="B469:B498" si="26">IF(A469="","",F468)</f>
        <v/>
      </c>
      <c r="C469" s="5" t="str">
        <f t="shared" ref="C469:C498" si="27">IF(A469="","",$B$10)</f>
        <v/>
      </c>
      <c r="D469" s="5" t="str">
        <f>IF(A469="","",Tabla5[[#This Row],[Balance Inicial]]+Tabla5[[#This Row],[Aportación Periódica]])</f>
        <v/>
      </c>
      <c r="E469" s="5" t="str">
        <f>IF(A469="","",($B$11/$B$13)*Tabla5[[#This Row],[Acumulado]])</f>
        <v/>
      </c>
      <c r="F469" s="5" t="str">
        <f>IF(A469="","",Tabla5[[#This Row],[Acumulado]]+Tabla5[[#This Row],[Intereses]])</f>
        <v/>
      </c>
      <c r="G469" s="5" t="str">
        <f>IF(A469="","",G468+Tabla5[[#This Row],[Aportación Periódica]])</f>
        <v/>
      </c>
    </row>
    <row r="470" spans="1:7" x14ac:dyDescent="0.25">
      <c r="A470" s="2" t="str">
        <f t="shared" si="25"/>
        <v/>
      </c>
      <c r="B470" s="5" t="str">
        <f t="shared" si="26"/>
        <v/>
      </c>
      <c r="C470" s="5" t="str">
        <f t="shared" si="27"/>
        <v/>
      </c>
      <c r="D470" s="5" t="str">
        <f>IF(A470="","",Tabla5[[#This Row],[Balance Inicial]]+Tabla5[[#This Row],[Aportación Periódica]])</f>
        <v/>
      </c>
      <c r="E470" s="5" t="str">
        <f>IF(A470="","",($B$11/$B$13)*Tabla5[[#This Row],[Acumulado]])</f>
        <v/>
      </c>
      <c r="F470" s="5" t="str">
        <f>IF(A470="","",Tabla5[[#This Row],[Acumulado]]+Tabla5[[#This Row],[Intereses]])</f>
        <v/>
      </c>
      <c r="G470" s="5" t="str">
        <f>IF(A470="","",G469+Tabla5[[#This Row],[Aportación Periódica]])</f>
        <v/>
      </c>
    </row>
    <row r="471" spans="1:7" x14ac:dyDescent="0.25">
      <c r="A471" s="2" t="str">
        <f t="shared" si="25"/>
        <v/>
      </c>
      <c r="B471" s="5" t="str">
        <f t="shared" si="26"/>
        <v/>
      </c>
      <c r="C471" s="5" t="str">
        <f t="shared" si="27"/>
        <v/>
      </c>
      <c r="D471" s="5" t="str">
        <f>IF(A471="","",Tabla5[[#This Row],[Balance Inicial]]+Tabla5[[#This Row],[Aportación Periódica]])</f>
        <v/>
      </c>
      <c r="E471" s="5" t="str">
        <f>IF(A471="","",($B$11/$B$13)*Tabla5[[#This Row],[Acumulado]])</f>
        <v/>
      </c>
      <c r="F471" s="5" t="str">
        <f>IF(A471="","",Tabla5[[#This Row],[Acumulado]]+Tabla5[[#This Row],[Intereses]])</f>
        <v/>
      </c>
      <c r="G471" s="5" t="str">
        <f>IF(A471="","",G470+Tabla5[[#This Row],[Aportación Periódica]])</f>
        <v/>
      </c>
    </row>
    <row r="472" spans="1:7" x14ac:dyDescent="0.25">
      <c r="A472" s="2" t="str">
        <f t="shared" si="25"/>
        <v/>
      </c>
      <c r="B472" s="5" t="str">
        <f t="shared" si="26"/>
        <v/>
      </c>
      <c r="C472" s="5" t="str">
        <f t="shared" si="27"/>
        <v/>
      </c>
      <c r="D472" s="5" t="str">
        <f>IF(A472="","",Tabla5[[#This Row],[Balance Inicial]]+Tabla5[[#This Row],[Aportación Periódica]])</f>
        <v/>
      </c>
      <c r="E472" s="5" t="str">
        <f>IF(A472="","",($B$11/$B$13)*Tabla5[[#This Row],[Acumulado]])</f>
        <v/>
      </c>
      <c r="F472" s="5" t="str">
        <f>IF(A472="","",Tabla5[[#This Row],[Acumulado]]+Tabla5[[#This Row],[Intereses]])</f>
        <v/>
      </c>
      <c r="G472" s="5" t="str">
        <f>IF(A472="","",G471+Tabla5[[#This Row],[Aportación Periódica]])</f>
        <v/>
      </c>
    </row>
    <row r="473" spans="1:7" x14ac:dyDescent="0.25">
      <c r="A473" s="2" t="str">
        <f t="shared" si="25"/>
        <v/>
      </c>
      <c r="B473" s="5" t="str">
        <f t="shared" si="26"/>
        <v/>
      </c>
      <c r="C473" s="5" t="str">
        <f t="shared" si="27"/>
        <v/>
      </c>
      <c r="D473" s="5" t="str">
        <f>IF(A473="","",Tabla5[[#This Row],[Balance Inicial]]+Tabla5[[#This Row],[Aportación Periódica]])</f>
        <v/>
      </c>
      <c r="E473" s="5" t="str">
        <f>IF(A473="","",($B$11/$B$13)*Tabla5[[#This Row],[Acumulado]])</f>
        <v/>
      </c>
      <c r="F473" s="5" t="str">
        <f>IF(A473="","",Tabla5[[#This Row],[Acumulado]]+Tabla5[[#This Row],[Intereses]])</f>
        <v/>
      </c>
      <c r="G473" s="5" t="str">
        <f>IF(A473="","",G472+Tabla5[[#This Row],[Aportación Periódica]])</f>
        <v/>
      </c>
    </row>
    <row r="474" spans="1:7" x14ac:dyDescent="0.25">
      <c r="A474" s="2" t="str">
        <f t="shared" si="25"/>
        <v/>
      </c>
      <c r="B474" s="5" t="str">
        <f t="shared" si="26"/>
        <v/>
      </c>
      <c r="C474" s="5" t="str">
        <f t="shared" si="27"/>
        <v/>
      </c>
      <c r="D474" s="5" t="str">
        <f>IF(A474="","",Tabla5[[#This Row],[Balance Inicial]]+Tabla5[[#This Row],[Aportación Periódica]])</f>
        <v/>
      </c>
      <c r="E474" s="5" t="str">
        <f>IF(A474="","",($B$11/$B$13)*Tabla5[[#This Row],[Acumulado]])</f>
        <v/>
      </c>
      <c r="F474" s="5" t="str">
        <f>IF(A474="","",Tabla5[[#This Row],[Acumulado]]+Tabla5[[#This Row],[Intereses]])</f>
        <v/>
      </c>
      <c r="G474" s="5" t="str">
        <f>IF(A474="","",G473+Tabla5[[#This Row],[Aportación Periódica]])</f>
        <v/>
      </c>
    </row>
    <row r="475" spans="1:7" x14ac:dyDescent="0.25">
      <c r="A475" s="2" t="str">
        <f t="shared" si="25"/>
        <v/>
      </c>
      <c r="B475" s="5" t="str">
        <f t="shared" si="26"/>
        <v/>
      </c>
      <c r="C475" s="5" t="str">
        <f t="shared" si="27"/>
        <v/>
      </c>
      <c r="D475" s="5" t="str">
        <f>IF(A475="","",Tabla5[[#This Row],[Balance Inicial]]+Tabla5[[#This Row],[Aportación Periódica]])</f>
        <v/>
      </c>
      <c r="E475" s="5" t="str">
        <f>IF(A475="","",($B$11/$B$13)*Tabla5[[#This Row],[Acumulado]])</f>
        <v/>
      </c>
      <c r="F475" s="5" t="str">
        <f>IF(A475="","",Tabla5[[#This Row],[Acumulado]]+Tabla5[[#This Row],[Intereses]])</f>
        <v/>
      </c>
      <c r="G475" s="5" t="str">
        <f>IF(A475="","",G474+Tabla5[[#This Row],[Aportación Periódica]])</f>
        <v/>
      </c>
    </row>
    <row r="476" spans="1:7" x14ac:dyDescent="0.25">
      <c r="A476" s="2" t="str">
        <f t="shared" si="25"/>
        <v/>
      </c>
      <c r="B476" s="5" t="str">
        <f t="shared" si="26"/>
        <v/>
      </c>
      <c r="C476" s="5" t="str">
        <f t="shared" si="27"/>
        <v/>
      </c>
      <c r="D476" s="5" t="str">
        <f>IF(A476="","",Tabla5[[#This Row],[Balance Inicial]]+Tabla5[[#This Row],[Aportación Periódica]])</f>
        <v/>
      </c>
      <c r="E476" s="5" t="str">
        <f>IF(A476="","",($B$11/$B$13)*Tabla5[[#This Row],[Acumulado]])</f>
        <v/>
      </c>
      <c r="F476" s="5" t="str">
        <f>IF(A476="","",Tabla5[[#This Row],[Acumulado]]+Tabla5[[#This Row],[Intereses]])</f>
        <v/>
      </c>
      <c r="G476" s="5" t="str">
        <f>IF(A476="","",G475+Tabla5[[#This Row],[Aportación Periódica]])</f>
        <v/>
      </c>
    </row>
    <row r="477" spans="1:7" x14ac:dyDescent="0.25">
      <c r="A477" s="2" t="str">
        <f t="shared" si="25"/>
        <v/>
      </c>
      <c r="B477" s="5" t="str">
        <f t="shared" si="26"/>
        <v/>
      </c>
      <c r="C477" s="5" t="str">
        <f t="shared" si="27"/>
        <v/>
      </c>
      <c r="D477" s="5" t="str">
        <f>IF(A477="","",Tabla5[[#This Row],[Balance Inicial]]+Tabla5[[#This Row],[Aportación Periódica]])</f>
        <v/>
      </c>
      <c r="E477" s="5" t="str">
        <f>IF(A477="","",($B$11/$B$13)*Tabla5[[#This Row],[Acumulado]])</f>
        <v/>
      </c>
      <c r="F477" s="5" t="str">
        <f>IF(A477="","",Tabla5[[#This Row],[Acumulado]]+Tabla5[[#This Row],[Intereses]])</f>
        <v/>
      </c>
      <c r="G477" s="5" t="str">
        <f>IF(A477="","",G476+Tabla5[[#This Row],[Aportación Periódica]])</f>
        <v/>
      </c>
    </row>
    <row r="478" spans="1:7" x14ac:dyDescent="0.25">
      <c r="A478" s="2" t="str">
        <f t="shared" si="25"/>
        <v/>
      </c>
      <c r="B478" s="5" t="str">
        <f t="shared" si="26"/>
        <v/>
      </c>
      <c r="C478" s="5" t="str">
        <f t="shared" si="27"/>
        <v/>
      </c>
      <c r="D478" s="5" t="str">
        <f>IF(A478="","",Tabla5[[#This Row],[Balance Inicial]]+Tabla5[[#This Row],[Aportación Periódica]])</f>
        <v/>
      </c>
      <c r="E478" s="5" t="str">
        <f>IF(A478="","",($B$11/$B$13)*Tabla5[[#This Row],[Acumulado]])</f>
        <v/>
      </c>
      <c r="F478" s="5" t="str">
        <f>IF(A478="","",Tabla5[[#This Row],[Acumulado]]+Tabla5[[#This Row],[Intereses]])</f>
        <v/>
      </c>
      <c r="G478" s="5" t="str">
        <f>IF(A478="","",G477+Tabla5[[#This Row],[Aportación Periódica]])</f>
        <v/>
      </c>
    </row>
    <row r="479" spans="1:7" x14ac:dyDescent="0.25">
      <c r="A479" s="2" t="str">
        <f t="shared" si="25"/>
        <v/>
      </c>
      <c r="B479" s="5" t="str">
        <f t="shared" si="26"/>
        <v/>
      </c>
      <c r="C479" s="5" t="str">
        <f t="shared" si="27"/>
        <v/>
      </c>
      <c r="D479" s="5" t="str">
        <f>IF(A479="","",Tabla5[[#This Row],[Balance Inicial]]+Tabla5[[#This Row],[Aportación Periódica]])</f>
        <v/>
      </c>
      <c r="E479" s="5" t="str">
        <f>IF(A479="","",($B$11/$B$13)*Tabla5[[#This Row],[Acumulado]])</f>
        <v/>
      </c>
      <c r="F479" s="5" t="str">
        <f>IF(A479="","",Tabla5[[#This Row],[Acumulado]]+Tabla5[[#This Row],[Intereses]])</f>
        <v/>
      </c>
      <c r="G479" s="5" t="str">
        <f>IF(A479="","",G478+Tabla5[[#This Row],[Aportación Periódica]])</f>
        <v/>
      </c>
    </row>
    <row r="480" spans="1:7" x14ac:dyDescent="0.25">
      <c r="A480" s="2" t="str">
        <f t="shared" si="25"/>
        <v/>
      </c>
      <c r="B480" s="5" t="str">
        <f t="shared" si="26"/>
        <v/>
      </c>
      <c r="C480" s="5" t="str">
        <f t="shared" si="27"/>
        <v/>
      </c>
      <c r="D480" s="5" t="str">
        <f>IF(A480="","",Tabla5[[#This Row],[Balance Inicial]]+Tabla5[[#This Row],[Aportación Periódica]])</f>
        <v/>
      </c>
      <c r="E480" s="5" t="str">
        <f>IF(A480="","",($B$11/$B$13)*Tabla5[[#This Row],[Acumulado]])</f>
        <v/>
      </c>
      <c r="F480" s="5" t="str">
        <f>IF(A480="","",Tabla5[[#This Row],[Acumulado]]+Tabla5[[#This Row],[Intereses]])</f>
        <v/>
      </c>
      <c r="G480" s="5" t="str">
        <f>IF(A480="","",G479+Tabla5[[#This Row],[Aportación Periódica]])</f>
        <v/>
      </c>
    </row>
    <row r="481" spans="1:7" x14ac:dyDescent="0.25">
      <c r="A481" s="2" t="str">
        <f t="shared" si="25"/>
        <v/>
      </c>
      <c r="B481" s="5" t="str">
        <f t="shared" si="26"/>
        <v/>
      </c>
      <c r="C481" s="5" t="str">
        <f t="shared" si="27"/>
        <v/>
      </c>
      <c r="D481" s="5" t="str">
        <f>IF(A481="","",Tabla5[[#This Row],[Balance Inicial]]+Tabla5[[#This Row],[Aportación Periódica]])</f>
        <v/>
      </c>
      <c r="E481" s="5" t="str">
        <f>IF(A481="","",($B$11/$B$13)*Tabla5[[#This Row],[Acumulado]])</f>
        <v/>
      </c>
      <c r="F481" s="5" t="str">
        <f>IF(A481="","",Tabla5[[#This Row],[Acumulado]]+Tabla5[[#This Row],[Intereses]])</f>
        <v/>
      </c>
      <c r="G481" s="5" t="str">
        <f>IF(A481="","",G480+Tabla5[[#This Row],[Aportación Periódica]])</f>
        <v/>
      </c>
    </row>
    <row r="482" spans="1:7" x14ac:dyDescent="0.25">
      <c r="A482" s="2" t="str">
        <f t="shared" si="25"/>
        <v/>
      </c>
      <c r="B482" s="5" t="str">
        <f t="shared" si="26"/>
        <v/>
      </c>
      <c r="C482" s="5" t="str">
        <f t="shared" si="27"/>
        <v/>
      </c>
      <c r="D482" s="5" t="str">
        <f>IF(A482="","",Tabla5[[#This Row],[Balance Inicial]]+Tabla5[[#This Row],[Aportación Periódica]])</f>
        <v/>
      </c>
      <c r="E482" s="5" t="str">
        <f>IF(A482="","",($B$11/$B$13)*Tabla5[[#This Row],[Acumulado]])</f>
        <v/>
      </c>
      <c r="F482" s="5" t="str">
        <f>IF(A482="","",Tabla5[[#This Row],[Acumulado]]+Tabla5[[#This Row],[Intereses]])</f>
        <v/>
      </c>
      <c r="G482" s="5" t="str">
        <f>IF(A482="","",G481+Tabla5[[#This Row],[Aportación Periódica]])</f>
        <v/>
      </c>
    </row>
    <row r="483" spans="1:7" x14ac:dyDescent="0.25">
      <c r="A483" s="2" t="str">
        <f t="shared" si="25"/>
        <v/>
      </c>
      <c r="B483" s="5" t="str">
        <f t="shared" si="26"/>
        <v/>
      </c>
      <c r="C483" s="5" t="str">
        <f t="shared" si="27"/>
        <v/>
      </c>
      <c r="D483" s="5" t="str">
        <f>IF(A483="","",Tabla5[[#This Row],[Balance Inicial]]+Tabla5[[#This Row],[Aportación Periódica]])</f>
        <v/>
      </c>
      <c r="E483" s="5" t="str">
        <f>IF(A483="","",($B$11/$B$13)*Tabla5[[#This Row],[Acumulado]])</f>
        <v/>
      </c>
      <c r="F483" s="5" t="str">
        <f>IF(A483="","",Tabla5[[#This Row],[Acumulado]]+Tabla5[[#This Row],[Intereses]])</f>
        <v/>
      </c>
      <c r="G483" s="5" t="str">
        <f>IF(A483="","",G482+Tabla5[[#This Row],[Aportación Periódica]])</f>
        <v/>
      </c>
    </row>
    <row r="484" spans="1:7" x14ac:dyDescent="0.25">
      <c r="A484" s="2" t="str">
        <f t="shared" si="25"/>
        <v/>
      </c>
      <c r="B484" s="5" t="str">
        <f t="shared" si="26"/>
        <v/>
      </c>
      <c r="C484" s="5" t="str">
        <f t="shared" si="27"/>
        <v/>
      </c>
      <c r="D484" s="5" t="str">
        <f>IF(A484="","",Tabla5[[#This Row],[Balance Inicial]]+Tabla5[[#This Row],[Aportación Periódica]])</f>
        <v/>
      </c>
      <c r="E484" s="5" t="str">
        <f>IF(A484="","",($B$11/$B$13)*Tabla5[[#This Row],[Acumulado]])</f>
        <v/>
      </c>
      <c r="F484" s="5" t="str">
        <f>IF(A484="","",Tabla5[[#This Row],[Acumulado]]+Tabla5[[#This Row],[Intereses]])</f>
        <v/>
      </c>
      <c r="G484" s="5" t="str">
        <f>IF(A484="","",G483+Tabla5[[#This Row],[Aportación Periódica]])</f>
        <v/>
      </c>
    </row>
    <row r="485" spans="1:7" x14ac:dyDescent="0.25">
      <c r="A485" s="2" t="str">
        <f t="shared" si="25"/>
        <v/>
      </c>
      <c r="B485" s="5" t="str">
        <f t="shared" si="26"/>
        <v/>
      </c>
      <c r="C485" s="5" t="str">
        <f t="shared" si="27"/>
        <v/>
      </c>
      <c r="D485" s="5" t="str">
        <f>IF(A485="","",Tabla5[[#This Row],[Balance Inicial]]+Tabla5[[#This Row],[Aportación Periódica]])</f>
        <v/>
      </c>
      <c r="E485" s="5" t="str">
        <f>IF(A485="","",($B$11/$B$13)*Tabla5[[#This Row],[Acumulado]])</f>
        <v/>
      </c>
      <c r="F485" s="5" t="str">
        <f>IF(A485="","",Tabla5[[#This Row],[Acumulado]]+Tabla5[[#This Row],[Intereses]])</f>
        <v/>
      </c>
      <c r="G485" s="5" t="str">
        <f>IF(A485="","",G484+Tabla5[[#This Row],[Aportación Periódica]])</f>
        <v/>
      </c>
    </row>
    <row r="486" spans="1:7" x14ac:dyDescent="0.25">
      <c r="A486" s="2" t="str">
        <f t="shared" si="25"/>
        <v/>
      </c>
      <c r="B486" s="5" t="str">
        <f t="shared" si="26"/>
        <v/>
      </c>
      <c r="C486" s="5" t="str">
        <f t="shared" si="27"/>
        <v/>
      </c>
      <c r="D486" s="5" t="str">
        <f>IF(A486="","",Tabla5[[#This Row],[Balance Inicial]]+Tabla5[[#This Row],[Aportación Periódica]])</f>
        <v/>
      </c>
      <c r="E486" s="5" t="str">
        <f>IF(A486="","",($B$11/$B$13)*Tabla5[[#This Row],[Acumulado]])</f>
        <v/>
      </c>
      <c r="F486" s="5" t="str">
        <f>IF(A486="","",Tabla5[[#This Row],[Acumulado]]+Tabla5[[#This Row],[Intereses]])</f>
        <v/>
      </c>
      <c r="G486" s="5" t="str">
        <f>IF(A486="","",G485+Tabla5[[#This Row],[Aportación Periódica]])</f>
        <v/>
      </c>
    </row>
    <row r="487" spans="1:7" x14ac:dyDescent="0.25">
      <c r="A487" s="2" t="str">
        <f t="shared" si="25"/>
        <v/>
      </c>
      <c r="B487" s="5" t="str">
        <f t="shared" si="26"/>
        <v/>
      </c>
      <c r="C487" s="5" t="str">
        <f t="shared" si="27"/>
        <v/>
      </c>
      <c r="D487" s="5" t="str">
        <f>IF(A487="","",Tabla5[[#This Row],[Balance Inicial]]+Tabla5[[#This Row],[Aportación Periódica]])</f>
        <v/>
      </c>
      <c r="E487" s="5" t="str">
        <f>IF(A487="","",($B$11/$B$13)*Tabla5[[#This Row],[Acumulado]])</f>
        <v/>
      </c>
      <c r="F487" s="5" t="str">
        <f>IF(A487="","",Tabla5[[#This Row],[Acumulado]]+Tabla5[[#This Row],[Intereses]])</f>
        <v/>
      </c>
      <c r="G487" s="5" t="str">
        <f>IF(A487="","",G486+Tabla5[[#This Row],[Aportación Periódica]])</f>
        <v/>
      </c>
    </row>
    <row r="488" spans="1:7" x14ac:dyDescent="0.25">
      <c r="A488" s="2" t="str">
        <f t="shared" si="25"/>
        <v/>
      </c>
      <c r="B488" s="5" t="str">
        <f t="shared" si="26"/>
        <v/>
      </c>
      <c r="C488" s="5" t="str">
        <f t="shared" si="27"/>
        <v/>
      </c>
      <c r="D488" s="5" t="str">
        <f>IF(A488="","",Tabla5[[#This Row],[Balance Inicial]]+Tabla5[[#This Row],[Aportación Periódica]])</f>
        <v/>
      </c>
      <c r="E488" s="5" t="str">
        <f>IF(A488="","",($B$11/$B$13)*Tabla5[[#This Row],[Acumulado]])</f>
        <v/>
      </c>
      <c r="F488" s="5" t="str">
        <f>IF(A488="","",Tabla5[[#This Row],[Acumulado]]+Tabla5[[#This Row],[Intereses]])</f>
        <v/>
      </c>
      <c r="G488" s="5" t="str">
        <f>IF(A488="","",G487+Tabla5[[#This Row],[Aportación Periódica]])</f>
        <v/>
      </c>
    </row>
    <row r="489" spans="1:7" x14ac:dyDescent="0.25">
      <c r="A489" s="2" t="str">
        <f t="shared" si="25"/>
        <v/>
      </c>
      <c r="B489" s="5" t="str">
        <f t="shared" si="26"/>
        <v/>
      </c>
      <c r="C489" s="5" t="str">
        <f t="shared" si="27"/>
        <v/>
      </c>
      <c r="D489" s="5" t="str">
        <f>IF(A489="","",Tabla5[[#This Row],[Balance Inicial]]+Tabla5[[#This Row],[Aportación Periódica]])</f>
        <v/>
      </c>
      <c r="E489" s="5" t="str">
        <f>IF(A489="","",($B$11/$B$13)*Tabla5[[#This Row],[Acumulado]])</f>
        <v/>
      </c>
      <c r="F489" s="5" t="str">
        <f>IF(A489="","",Tabla5[[#This Row],[Acumulado]]+Tabla5[[#This Row],[Intereses]])</f>
        <v/>
      </c>
      <c r="G489" s="5" t="str">
        <f>IF(A489="","",G488+Tabla5[[#This Row],[Aportación Periódica]])</f>
        <v/>
      </c>
    </row>
    <row r="490" spans="1:7" x14ac:dyDescent="0.25">
      <c r="A490" s="2" t="str">
        <f t="shared" si="25"/>
        <v/>
      </c>
      <c r="B490" s="5" t="str">
        <f t="shared" si="26"/>
        <v/>
      </c>
      <c r="C490" s="5" t="str">
        <f t="shared" si="27"/>
        <v/>
      </c>
      <c r="D490" s="5" t="str">
        <f>IF(A490="","",Tabla5[[#This Row],[Balance Inicial]]+Tabla5[[#This Row],[Aportación Periódica]])</f>
        <v/>
      </c>
      <c r="E490" s="5" t="str">
        <f>IF(A490="","",($B$11/$B$13)*Tabla5[[#This Row],[Acumulado]])</f>
        <v/>
      </c>
      <c r="F490" s="5" t="str">
        <f>IF(A490="","",Tabla5[[#This Row],[Acumulado]]+Tabla5[[#This Row],[Intereses]])</f>
        <v/>
      </c>
      <c r="G490" s="5" t="str">
        <f>IF(A490="","",G489+Tabla5[[#This Row],[Aportación Periódica]])</f>
        <v/>
      </c>
    </row>
    <row r="491" spans="1:7" x14ac:dyDescent="0.25">
      <c r="A491" s="2" t="str">
        <f t="shared" si="25"/>
        <v/>
      </c>
      <c r="B491" s="5" t="str">
        <f t="shared" si="26"/>
        <v/>
      </c>
      <c r="C491" s="5" t="str">
        <f t="shared" si="27"/>
        <v/>
      </c>
      <c r="D491" s="5" t="str">
        <f>IF(A491="","",Tabla5[[#This Row],[Balance Inicial]]+Tabla5[[#This Row],[Aportación Periódica]])</f>
        <v/>
      </c>
      <c r="E491" s="5" t="str">
        <f>IF(A491="","",($B$11/$B$13)*Tabla5[[#This Row],[Acumulado]])</f>
        <v/>
      </c>
      <c r="F491" s="5" t="str">
        <f>IF(A491="","",Tabla5[[#This Row],[Acumulado]]+Tabla5[[#This Row],[Intereses]])</f>
        <v/>
      </c>
      <c r="G491" s="5" t="str">
        <f>IF(A491="","",G490+Tabla5[[#This Row],[Aportación Periódica]])</f>
        <v/>
      </c>
    </row>
    <row r="492" spans="1:7" x14ac:dyDescent="0.25">
      <c r="A492" s="2" t="str">
        <f t="shared" si="25"/>
        <v/>
      </c>
      <c r="B492" s="5" t="str">
        <f t="shared" si="26"/>
        <v/>
      </c>
      <c r="C492" s="5" t="str">
        <f t="shared" si="27"/>
        <v/>
      </c>
      <c r="D492" s="5" t="str">
        <f>IF(A492="","",Tabla5[[#This Row],[Balance Inicial]]+Tabla5[[#This Row],[Aportación Periódica]])</f>
        <v/>
      </c>
      <c r="E492" s="5" t="str">
        <f>IF(A492="","",($B$11/$B$13)*Tabla5[[#This Row],[Acumulado]])</f>
        <v/>
      </c>
      <c r="F492" s="5" t="str">
        <f>IF(A492="","",Tabla5[[#This Row],[Acumulado]]+Tabla5[[#This Row],[Intereses]])</f>
        <v/>
      </c>
      <c r="G492" s="5" t="str">
        <f>IF(A492="","",G491+Tabla5[[#This Row],[Aportación Periódica]])</f>
        <v/>
      </c>
    </row>
    <row r="493" spans="1:7" x14ac:dyDescent="0.25">
      <c r="A493" s="2" t="str">
        <f t="shared" si="25"/>
        <v/>
      </c>
      <c r="B493" s="5" t="str">
        <f t="shared" si="26"/>
        <v/>
      </c>
      <c r="C493" s="5" t="str">
        <f t="shared" si="27"/>
        <v/>
      </c>
      <c r="D493" s="5" t="str">
        <f>IF(A493="","",Tabla5[[#This Row],[Balance Inicial]]+Tabla5[[#This Row],[Aportación Periódica]])</f>
        <v/>
      </c>
      <c r="E493" s="5" t="str">
        <f>IF(A493="","",($B$11/$B$13)*Tabla5[[#This Row],[Acumulado]])</f>
        <v/>
      </c>
      <c r="F493" s="5" t="str">
        <f>IF(A493="","",Tabla5[[#This Row],[Acumulado]]+Tabla5[[#This Row],[Intereses]])</f>
        <v/>
      </c>
      <c r="G493" s="5" t="str">
        <f>IF(A493="","",G492+Tabla5[[#This Row],[Aportación Periódica]])</f>
        <v/>
      </c>
    </row>
    <row r="494" spans="1:7" x14ac:dyDescent="0.25">
      <c r="A494" s="2" t="str">
        <f t="shared" si="25"/>
        <v/>
      </c>
      <c r="B494" s="5" t="str">
        <f t="shared" si="26"/>
        <v/>
      </c>
      <c r="C494" s="5" t="str">
        <f t="shared" si="27"/>
        <v/>
      </c>
      <c r="D494" s="5" t="str">
        <f>IF(A494="","",Tabla5[[#This Row],[Balance Inicial]]+Tabla5[[#This Row],[Aportación Periódica]])</f>
        <v/>
      </c>
      <c r="E494" s="5" t="str">
        <f>IF(A494="","",($B$11/$B$13)*Tabla5[[#This Row],[Acumulado]])</f>
        <v/>
      </c>
      <c r="F494" s="5" t="str">
        <f>IF(A494="","",Tabla5[[#This Row],[Acumulado]]+Tabla5[[#This Row],[Intereses]])</f>
        <v/>
      </c>
      <c r="G494" s="5" t="str">
        <f>IF(A494="","",G493+Tabla5[[#This Row],[Aportación Periódica]])</f>
        <v/>
      </c>
    </row>
    <row r="495" spans="1:7" x14ac:dyDescent="0.25">
      <c r="A495" s="2" t="str">
        <f t="shared" si="25"/>
        <v/>
      </c>
      <c r="B495" s="5" t="str">
        <f t="shared" si="26"/>
        <v/>
      </c>
      <c r="C495" s="5" t="str">
        <f t="shared" si="27"/>
        <v/>
      </c>
      <c r="D495" s="5" t="str">
        <f>IF(A495="","",Tabla5[[#This Row],[Balance Inicial]]+Tabla5[[#This Row],[Aportación Periódica]])</f>
        <v/>
      </c>
      <c r="E495" s="5" t="str">
        <f>IF(A495="","",($B$11/$B$13)*Tabla5[[#This Row],[Acumulado]])</f>
        <v/>
      </c>
      <c r="F495" s="5" t="str">
        <f>IF(A495="","",Tabla5[[#This Row],[Acumulado]]+Tabla5[[#This Row],[Intereses]])</f>
        <v/>
      </c>
      <c r="G495" s="5" t="str">
        <f>IF(A495="","",G494+Tabla5[[#This Row],[Aportación Periódica]])</f>
        <v/>
      </c>
    </row>
    <row r="496" spans="1:7" x14ac:dyDescent="0.25">
      <c r="A496" s="2" t="str">
        <f t="shared" si="25"/>
        <v/>
      </c>
      <c r="B496" s="5" t="str">
        <f t="shared" si="26"/>
        <v/>
      </c>
      <c r="C496" s="5" t="str">
        <f t="shared" si="27"/>
        <v/>
      </c>
      <c r="D496" s="5" t="str">
        <f>IF(A496="","",Tabla5[[#This Row],[Balance Inicial]]+Tabla5[[#This Row],[Aportación Periódica]])</f>
        <v/>
      </c>
      <c r="E496" s="5" t="str">
        <f>IF(A496="","",($B$11/$B$13)*Tabla5[[#This Row],[Acumulado]])</f>
        <v/>
      </c>
      <c r="F496" s="5" t="str">
        <f>IF(A496="","",Tabla5[[#This Row],[Acumulado]]+Tabla5[[#This Row],[Intereses]])</f>
        <v/>
      </c>
      <c r="G496" s="5" t="str">
        <f>IF(A496="","",G495+Tabla5[[#This Row],[Aportación Periódica]])</f>
        <v/>
      </c>
    </row>
    <row r="497" spans="1:7" x14ac:dyDescent="0.25">
      <c r="A497" s="2" t="str">
        <f t="shared" si="25"/>
        <v/>
      </c>
      <c r="B497" s="5" t="str">
        <f t="shared" si="26"/>
        <v/>
      </c>
      <c r="C497" s="5" t="str">
        <f t="shared" si="27"/>
        <v/>
      </c>
      <c r="D497" s="5" t="str">
        <f>IF(A497="","",Tabla5[[#This Row],[Balance Inicial]]+Tabla5[[#This Row],[Aportación Periódica]])</f>
        <v/>
      </c>
      <c r="E497" s="5" t="str">
        <f>IF(A497="","",($B$11/$B$13)*Tabla5[[#This Row],[Acumulado]])</f>
        <v/>
      </c>
      <c r="F497" s="5" t="str">
        <f>IF(A497="","",Tabla5[[#This Row],[Acumulado]]+Tabla5[[#This Row],[Intereses]])</f>
        <v/>
      </c>
      <c r="G497" s="5" t="str">
        <f>IF(A497="","",G496+Tabla5[[#This Row],[Aportación Periódica]])</f>
        <v/>
      </c>
    </row>
    <row r="498" spans="1:7" x14ac:dyDescent="0.25">
      <c r="A498" s="2" t="str">
        <f t="shared" si="25"/>
        <v/>
      </c>
      <c r="B498" s="5" t="str">
        <f t="shared" si="26"/>
        <v/>
      </c>
      <c r="C498" s="5" t="str">
        <f t="shared" si="27"/>
        <v/>
      </c>
      <c r="D498" s="5" t="str">
        <f>IF(A498="","",Tabla5[[#This Row],[Balance Inicial]]+Tabla5[[#This Row],[Aportación Periódica]])</f>
        <v/>
      </c>
      <c r="E498" s="5" t="str">
        <f>IF(A498="","",($B$11/$B$13)*Tabla5[[#This Row],[Acumulado]])</f>
        <v/>
      </c>
      <c r="F498" s="5" t="str">
        <f>IF(A498="","",Tabla5[[#This Row],[Acumulado]]+Tabla5[[#This Row],[Intereses]])</f>
        <v/>
      </c>
      <c r="G498" s="5" t="str">
        <f>IF(A498="","",G497+Tabla5[[#This Row],[Aportación Periódica]])</f>
        <v/>
      </c>
    </row>
  </sheetData>
  <mergeCells count="1">
    <mergeCell ref="A1:G4"/>
  </mergeCell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Calculadora Interes Compuesto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2022-06-30T12:12:49Z</dcterms:created>
  <dcterms:modified xsi:type="dcterms:W3CDTF">2026-01-06T16:57:08Z</dcterms:modified>
</cp:coreProperties>
</file>